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6230" windowHeight="11580" firstSheet="1" activeTab="1"/>
  </bookViews>
  <sheets>
    <sheet name="vnútorna obj." sheetId="1" r:id="rId1"/>
    <sheet name="príloha č.1 rámcovej dohody" sheetId="2" r:id="rId2"/>
  </sheets>
  <definedNames/>
  <calcPr fullCalcOnLoad="1"/>
</workbook>
</file>

<file path=xl/sharedStrings.xml><?xml version="1.0" encoding="utf-8"?>
<sst xmlns="http://schemas.openxmlformats.org/spreadsheetml/2006/main" count="617" uniqueCount="239">
  <si>
    <t xml:space="preserve">Názov tovaru </t>
  </si>
  <si>
    <t>Záznamové knihy modré</t>
  </si>
  <si>
    <t>Samolepiace lístky v tvare kocky, rozmery ca 7*7 cm, 400 listov</t>
  </si>
  <si>
    <t xml:space="preserve">Žlté samolepiace bločky, 100 listov 38x51mm </t>
  </si>
  <si>
    <t>Žlté samolepiace bločky, 100 listov, 76x76mm</t>
  </si>
  <si>
    <t xml:space="preserve">Obálky </t>
  </si>
  <si>
    <t xml:space="preserve">Obálky C6 samolepiace biele rozmer 114*162, 80g/m2, </t>
  </si>
  <si>
    <t>Obálky kartónové A4 360x280mm</t>
  </si>
  <si>
    <t xml:space="preserve">Otvárač listov </t>
  </si>
  <si>
    <t>Otvárač listov s gumovým úchytom</t>
  </si>
  <si>
    <t>Plastové hrebene s 21 krúžkami, priemer 6 - 28,5 mm</t>
  </si>
  <si>
    <t xml:space="preserve">Hrebeň 6 čierny </t>
  </si>
  <si>
    <t xml:space="preserve">Hrebeň 10 čierny </t>
  </si>
  <si>
    <t>Hrebeň 12 čierny 53465</t>
  </si>
  <si>
    <t>Hrebeň 14 čierny 53469</t>
  </si>
  <si>
    <t>Hrebeň 19 čierny 53477</t>
  </si>
  <si>
    <t>Hrebeň 22 čierny 53481 (50)</t>
  </si>
  <si>
    <t>Hrebeň 22 biely 53478 (50)</t>
  </si>
  <si>
    <t>Hrebeň 25 čierny 53485 (50)</t>
  </si>
  <si>
    <t>Hrebeň 28,5 čierny 53489 (50)</t>
  </si>
  <si>
    <t>Korkové nástenky</t>
  </si>
  <si>
    <t>Mikroceruzky</t>
  </si>
  <si>
    <t xml:space="preserve">Tuhy do mikroceruziek </t>
  </si>
  <si>
    <t>Grafitové mikrotuhy, tvrdosť HB, hrúbka tuhy 0,5 mm</t>
  </si>
  <si>
    <t xml:space="preserve">Ceruzky </t>
  </si>
  <si>
    <t>Grafitová ceruzka s gumou, tvrdosť HB</t>
  </si>
  <si>
    <t>Gumy</t>
  </si>
  <si>
    <t>Strúhadlá</t>
  </si>
  <si>
    <t>Strúhadlo kovové jednoduché na ceruzky</t>
  </si>
  <si>
    <t>Pravítka</t>
  </si>
  <si>
    <t>Gélové rollery</t>
  </si>
  <si>
    <t>Zvýrazňovače</t>
  </si>
  <si>
    <t>Korekčné prostriedky na opravu textov</t>
  </si>
  <si>
    <t>Korekčný roller 4,2mm</t>
  </si>
  <si>
    <t xml:space="preserve">Lepiace pásky </t>
  </si>
  <si>
    <t xml:space="preserve">Baliace pásky </t>
  </si>
  <si>
    <t>Špagát trikolora 40 gr,   63 m</t>
  </si>
  <si>
    <t xml:space="preserve">Kancelárske dierovačky </t>
  </si>
  <si>
    <t>Nožnice</t>
  </si>
  <si>
    <t>Klipy</t>
  </si>
  <si>
    <t>Spisové spony</t>
  </si>
  <si>
    <t>Doplnky na stôl z drôteného programu</t>
  </si>
  <si>
    <t>Drôt. stojan na spony čierny, priemer 8 cm, výška 3 cm</t>
  </si>
  <si>
    <t>Drôt. stojan na perá čierny, priemer 8 cm, výška 9 cm</t>
  </si>
  <si>
    <t>Drôt. stojan na kocku a vizitky 9,5*4*16</t>
  </si>
  <si>
    <t>Drôt. stojan na listy čierny 17*13*8</t>
  </si>
  <si>
    <t>Euroobaly</t>
  </si>
  <si>
    <t>Spisové dosky so šnúrkami</t>
  </si>
  <si>
    <t xml:space="preserve">Obaly s klipom </t>
  </si>
  <si>
    <t>Obal z PVC s priehľadnou prednou stranou, formát A4, kapacita 1-30 listov</t>
  </si>
  <si>
    <t xml:space="preserve">Podpisové knihy </t>
  </si>
  <si>
    <t>Podpisová kniha čierna, 19-dielna, okno na prednej strane na jednoduchú výmenu popisovateľného štítka.</t>
  </si>
  <si>
    <t>smetný kôš</t>
  </si>
  <si>
    <t>Záznam.  kniha z bezdrev. papiera, s tvrdým obalom, formát A4, 100 listov</t>
  </si>
  <si>
    <t>popisovače</t>
  </si>
  <si>
    <t>kartónové rozraďovače</t>
  </si>
  <si>
    <t>Kontajnery archivačné</t>
  </si>
  <si>
    <t>papierové vrecia</t>
  </si>
  <si>
    <t>Spinky</t>
  </si>
  <si>
    <t>Špagát trikolora</t>
  </si>
  <si>
    <t>Druh tovaru</t>
  </si>
  <si>
    <t>ks</t>
  </si>
  <si>
    <t>bal.</t>
  </si>
  <si>
    <t>Dovolenka A6   (blok)</t>
  </si>
  <si>
    <t>Priepustka A7   (blok)</t>
  </si>
  <si>
    <t>Položka číslo</t>
  </si>
  <si>
    <t>Vysvetlívky:</t>
  </si>
  <si>
    <t>Počet za O Z 1</t>
  </si>
  <si>
    <t>Počet za O Z 2</t>
  </si>
  <si>
    <t>Počet za O Z 3</t>
  </si>
  <si>
    <t>Počet za O Z 4</t>
  </si>
  <si>
    <t>Počet za O Z 5</t>
  </si>
  <si>
    <t>ks / balík</t>
  </si>
  <si>
    <t>Počet celkom</t>
  </si>
  <si>
    <t>Požiadavka na zabezpečenie kancelárskych potrieb</t>
  </si>
  <si>
    <t>O Z 1 - organizačná zložka - kancelária generálneho riaditeľa</t>
  </si>
  <si>
    <t>O Z 2 - organizačná zložka - odbor metodiky a publicity</t>
  </si>
  <si>
    <t>O Z 3 - organizačná zložka - odbor rozvojových projektov</t>
  </si>
  <si>
    <t>O Z 4 - organizačná zložka - odbor komunitných projektov</t>
  </si>
  <si>
    <t>O Z 5 - organizačná zložka - odbor všeobecnej správy</t>
  </si>
  <si>
    <t>Kniha dochádzky A4 50 listov</t>
  </si>
  <si>
    <t>Klipy čierne 25 mm    bal./12 ks</t>
  </si>
  <si>
    <t>Klipy čierne 19 mm    bal. /12 ks</t>
  </si>
  <si>
    <t>MPSVR   6</t>
  </si>
  <si>
    <t>Záznam.  kniha z bezdrev. papiera, s tvrdým obalom, formát A5, 100 listov</t>
  </si>
  <si>
    <t>Plast. guličkové pero s gumenným úchytom 0,7 mm hrot</t>
  </si>
  <si>
    <t xml:space="preserve">Čínske guličkové pero s modrou náplňou a kovovým vrchnákom </t>
  </si>
  <si>
    <t>Samolepiace záložky úzke priehľadné neón. Farba, 20x50mm 1balík=4farbyx35 listov</t>
  </si>
  <si>
    <t>poznámková kocka biela 9x9x5 cm</t>
  </si>
  <si>
    <t>jedn. cena bez DPH</t>
  </si>
  <si>
    <t>Cena bez DPH celkom</t>
  </si>
  <si>
    <t>Obálky C5 samolepiace  162*229 mm DOPORUČENE 80g/m2</t>
  </si>
  <si>
    <t>Obálky C5 samolepiace  162*229 mm 80g/m2</t>
  </si>
  <si>
    <t>Obálky B6 samolepiace  125*176 mm DOPORUČENE 80g/m2</t>
  </si>
  <si>
    <t>Obálky B6 samolepiace  125*176 mm   do vlastných rúk, opakované doručenie 80g/m2</t>
  </si>
  <si>
    <t>Obálky B6 samolepiace  125*176 mm   do vlastných rúk bez opakovaného doručenie  80g/m2</t>
  </si>
  <si>
    <t>Obálky s doručenku A5 260x205 mm 80g/m2</t>
  </si>
  <si>
    <t>Obálka papierová na CD /DVD s okienkom a klopou 124x124 mmmm 80g/m2</t>
  </si>
  <si>
    <t xml:space="preserve">Hrebeň 10 biely </t>
  </si>
  <si>
    <t>Hrebeň 14 biely 53469</t>
  </si>
  <si>
    <t xml:space="preserve">Hrebeň 16 čierny 53473    </t>
  </si>
  <si>
    <t>Hrebeň 32 biely 53478 (50)</t>
  </si>
  <si>
    <t>Nelepiace vrecko na CD s klopkou plastové 100ks/balík</t>
  </si>
  <si>
    <t>Lepiace vrecko na CD-100 ks plastové</t>
  </si>
  <si>
    <t xml:space="preserve">Mechanický sprej vhodný na monitory, notebooky 250 ml, bez obsahu alkoholu, </t>
  </si>
  <si>
    <t>Mechanická ceruzka - pentelka, s ergonomickým gumenným úchytom a plastovým telom, tuha 0,5 mm, tvrdosti HB</t>
  </si>
  <si>
    <t>Klasická mäkká guma na mazanie čiar grafitových ceruziek</t>
  </si>
  <si>
    <t xml:space="preserve">Strúhadlo plastové so zásobníkom  </t>
  </si>
  <si>
    <t>sada</t>
  </si>
  <si>
    <t>Zvýrazňovač na papier, prepisovač so zrezaným hrotom, šírka stopy 2 -5 mm, rôzne farby- sada 4 ks</t>
  </si>
  <si>
    <t xml:space="preserve">popisovač - sada 4 farieb šírka stopy 1,0 mm s permanentným atramentom a vláknovým hrotom </t>
  </si>
  <si>
    <t xml:space="preserve">popisovač čierny šírka stopy 1,0 mm  s permanentným atramentom a vláknovým hrotom </t>
  </si>
  <si>
    <t xml:space="preserve">popisovač na popisovanie CD a DVD s permanentným atramentom šírka stopy písma 1 mm ČIERNY </t>
  </si>
  <si>
    <t>Obálky C4 biele samolepiace s doručenkou, otvor na kratšej strane 324x229 mm, 80g/m2</t>
  </si>
  <si>
    <t>Obálky C4 biele samolepiace otvor na kratšej strane 324x229 mm, 80g/m2</t>
  </si>
  <si>
    <t>Gélové pero s gumenným úchytom, plastové telo- šírka stopy 0,5 mm - MODRÉ</t>
  </si>
  <si>
    <t>Pravítko rovné 30 cm priehľadné</t>
  </si>
  <si>
    <t xml:space="preserve">Obálky DL samolepiace biele, 110*220 mm 80g/m2  bez okienka  </t>
  </si>
  <si>
    <t>Bal.páska s dispenzorom 50mm*60m, číra</t>
  </si>
  <si>
    <t>zošívačka na spinky 24/6, kapacita náplne 100 spiniek, hĺbka zošívania 6 cm, s plochým zošívaním</t>
  </si>
  <si>
    <t>Spinka zošívacia (náboje do zošívačky) 24/6 DIN 1bal - 1000 ks</t>
  </si>
  <si>
    <t>Kancelársky dierovač (kovový) s posuvným pravítkom, rozpätie dier 8 cm</t>
  </si>
  <si>
    <t>zošívačky</t>
  </si>
  <si>
    <t>rozšívačka</t>
  </si>
  <si>
    <t xml:space="preserve">rozšívačka univerzálny odsponkovač pre všetky typy spôn
</t>
  </si>
  <si>
    <t>spony listové 50 mm, kovové, oblé balenie: 1 balík = 100 ks</t>
  </si>
  <si>
    <t xml:space="preserve">spony listové 77 mm, kovové, oblé balenie: 1 balík = 50 ks
</t>
  </si>
  <si>
    <t>spony listové 33 mm, kovové, oblé bal. 100ks</t>
  </si>
  <si>
    <t>spony listové 28 mm, oblé, kovové  100 ks = bal.</t>
  </si>
  <si>
    <t xml:space="preserve">Pákové zakladače </t>
  </si>
  <si>
    <t>Pákový zakladač,  formátu A4, šírka chrbta 7,5 cm, potiahnutý plastom, vnútorná strana kartón, rôzne farby</t>
  </si>
  <si>
    <t>Pákový zakladač,  formátu A4, šírka chrbta 5 cm, potiahnutý plastom, vnútorná strana kartón, rôzne farby</t>
  </si>
  <si>
    <t>lepidlá</t>
  </si>
  <si>
    <t>zakladač celoplastový 2-krúžkový A4 šírka chrbta cca 3,5 cm vybavenie: škrúžková mechanika cca 200 listov</t>
  </si>
  <si>
    <t>Priehľadný euroobal z polyprop.,otvor zhora, eurodierovanie, matný, formát A4, hrúbka cca 45 mic.m    bal /100 ks</t>
  </si>
  <si>
    <t>Priehľadný euroobal z polyprop.,otvor zhora, eurodierovanie, lesklý, formát A4, hrúbka ca 50 mic.m    bal /100 ks</t>
  </si>
  <si>
    <t>Priehľadný euroobal  lesklý extra široký, eurodierovanie, kapacita cca. 70 listov, hrúbka cca 120 mic. M, bal/25 ks</t>
  </si>
  <si>
    <t>priehľadný euroobal,z polyprop.,otvor zhora a z boku A4 (L-kový), hrúbka cca 90 mic., bal. 100 ks</t>
  </si>
  <si>
    <t>Odkladacie mapy</t>
  </si>
  <si>
    <t>Jednostranne poťahované kartónové dosky bez chrbta z lepenky, spojené šnúrkami vo formáte A4, mramor, bal. 25 ks</t>
  </si>
  <si>
    <t>kartónový rozraďovač 10,5 cm x 24 cm,  bal. 100 ks , mix farieb</t>
  </si>
  <si>
    <t>stojany na časopisy</t>
  </si>
  <si>
    <t>stojan na časopisy, z lakovaného kartónu,šírka chrbta 80 mm, čierny, bal. 10 ks</t>
  </si>
  <si>
    <t>stojan na časopisy, z lakovaného kartónu,šírka chrbta 80 mm, mix. farieb, bal. 10 ks</t>
  </si>
  <si>
    <t>perá</t>
  </si>
  <si>
    <t xml:space="preserve">náplň do pera plastová, modrá, dĺžka 105 mm priemer 3 mm </t>
  </si>
  <si>
    <t>Korková nástenka 60x90 cm</t>
  </si>
  <si>
    <t>DVD+R 4,7 GB, 16x , bal 50 ks.</t>
  </si>
  <si>
    <t xml:space="preserve">CD/DVD </t>
  </si>
  <si>
    <t>značkovač permanentný, nevysychavý, na rôzne povrchy, šírka stopy cca 2,5 mm, čierny (alebo ekvivalent centropen 8510)</t>
  </si>
  <si>
    <t>plastový rýchloviazač, plastový, s priehľadnou prednou stranou a vymeniteľným pásikom pre označenie dokumentu, A4 rôzne farby, bal. 10 ks</t>
  </si>
  <si>
    <t>lišta násuvná 6 mm jednoduchá väzba dokumentov bez potreby dierovania dokumentu, kapacita 1-60 listov, bal. 100 ks</t>
  </si>
  <si>
    <t>smetný kôš, plastový mriežkovaný, čierny</t>
  </si>
  <si>
    <t>kuchynské utierky, dvojvrstvové, 50 útržkov, 2 rolky v balení,</t>
  </si>
  <si>
    <t>plastové poháre 2 dcl</t>
  </si>
  <si>
    <t>papierove vrecia 2 vrstvové, 55cm*110*cm*15cm</t>
  </si>
  <si>
    <t>Plastové guličkové pero s gumenným úchytom 0,5 mm hrot</t>
  </si>
  <si>
    <t>Samolepiace záložky úzke priehľadné, v tvare šípky 1bal.=4farbyx35 listov</t>
  </si>
  <si>
    <t>Samolep. záložka 12x50mm neon priehľadná,1 bal. 5fariebx25 listov</t>
  </si>
  <si>
    <t>kalkulačky</t>
  </si>
  <si>
    <t>stolová kalkulačka, s veľkým nakloneným 12 miestnym displejom,solárna, s možnosťou zmazania posledného zadaného čísla</t>
  </si>
  <si>
    <t xml:space="preserve">Kontajner archivačný s vekom, prírodný v rozloženom stave -rozmery: 55,0 x 26 x 36,5 cm  (š x v x h) </t>
  </si>
  <si>
    <t>Papierové bloky, samolepiace bločky, záložky, etikety</t>
  </si>
  <si>
    <t>print etikety s bezpečnostným okrajom, 105x48mm biele 1 hárok = 12 etiket, bal. 100 hárkov</t>
  </si>
  <si>
    <t>print etikety s bezpečnostným okrajom, 96,5x67,7mm biele 1 hárok = 8 etiket, bal. 100 hárkov</t>
  </si>
  <si>
    <t>print etikety s bezpečnostným okrajom, 105x37mm biele 1 hárok = 16 etiket, bal. 100 hárkov</t>
  </si>
  <si>
    <t>blok poznámkový A5 linajkový so špirálou na dlhšej strane, 70 listový,bezdrevitý biely papier</t>
  </si>
  <si>
    <t>blok papiera pre flipcharty kvalitný bezdrevitý papier   papier 80g/m2, v čistej úprave rozmer bloku: 98 cm x 65 cm 1 blok (ks) = 20 listo</t>
  </si>
  <si>
    <t>číra priehľadná fólia A4 PVC pre hrebeňovú väzbu  prevedenie v hrúbke 200 mikrónov,  bal. 100 ks</t>
  </si>
  <si>
    <t>nepriehľadný obal A4 pre hrebeňovú väzbu 250 g kartón, z jednej strany lesklý  lakovaný povrch, zadná strana v biela, bal. 100 ks</t>
  </si>
  <si>
    <t>lišta násuvná 3 mm jednoduchá väzba dokumentov bez potreby dierovania dokumentu, kapacita 1-30 listov, bal. 100 ks</t>
  </si>
  <si>
    <t>CD±-R 700 MB, 52x  jednorazovo nahrávateľné disky CD-R 700 MB, 52x, bal. 100 ks</t>
  </si>
  <si>
    <t>lepiaca tyčinka na papier 20g  polotuhá lepiaca tyčinka v plastovom   obale s bezpečnostným uzáverom na rýchle a čisté lepenie papiera</t>
  </si>
  <si>
    <t>lepiaca páska 15/33 rozmer (šírka x návin): 15 mm x 33 m priehľadná lepiaca páska PP pre kancelárske účely</t>
  </si>
  <si>
    <t>kancelárske nožnice z nerezovej ocele s ergonomicky tvarovanými plastovými rúčkami, veľkosť: 21 cm</t>
  </si>
  <si>
    <t>pripinačky farebné do korkovej tabule, s farebnou tvarovanou plastovou hlavičkou balenie: 1 balík = 30 ks ako farebný mix</t>
  </si>
  <si>
    <t>zakladač celoplastový 4-krúžkový A4 šírka chrbta cca 6 cm vybavenie: štvorkrúžková „D“ mechanika cca 400 listov</t>
  </si>
  <si>
    <t>odkladacia mapa s tromi chlopňami materiál: 200 g EKO kartón; formát A4; bal. 50 ks, farebné</t>
  </si>
  <si>
    <t>odkladacia mapa bez chlopní materiál: 200 g EKO kartón; formát A4; farebné bal. 100 ks</t>
  </si>
  <si>
    <t>odkladacia mapa s tromi chlopňami prešpánová s gumičkou z prešpánového kartónu 350g; formát A4 farebené, bal. 10 ks</t>
  </si>
  <si>
    <t>S P O L U   B E Z   D P H</t>
  </si>
  <si>
    <t>Počet merných jednotiek</t>
  </si>
  <si>
    <t>Cena celkom bez DPH</t>
  </si>
  <si>
    <t>DPH 20%</t>
  </si>
  <si>
    <t>Cena s DPH celkom</t>
  </si>
  <si>
    <t>Cena bez DPH za mernú jednotku            ( ks/balík/sada )</t>
  </si>
  <si>
    <t>spony listové 77 mm, kovové, oblé balenie: 1 balík = 50 ks</t>
  </si>
  <si>
    <t>nevypĺňať !</t>
  </si>
  <si>
    <r>
      <t>Zvýrazňovač na papier, prepisovač so zrezaným hrotom, šírka stopy 2 -5 mm,</t>
    </r>
    <r>
      <rPr>
        <b/>
        <sz val="8"/>
        <rFont val="Arial"/>
        <family val="2"/>
      </rPr>
      <t xml:space="preserve"> žltej farby</t>
    </r>
  </si>
  <si>
    <t xml:space="preserve">náplň do pera plastová 4401, modrá, dĺžka 106,8 mm </t>
  </si>
  <si>
    <t>pečiatka samonamáčacia, dátumová, výška znakov min. 3,8 mm</t>
  </si>
  <si>
    <t>Hrebeň 6 čierny 1. bal=100 ks</t>
  </si>
  <si>
    <t>Hrebeň 10 biely 1. bal=100 ks</t>
  </si>
  <si>
    <t>Hrebeň 10 čierny 1. bal=100 ks</t>
  </si>
  <si>
    <t>Hrebeň 12 čierny 53465 1. bal=100 ks</t>
  </si>
  <si>
    <t>Hrebeň 14 čierny 53469 1. bal=100 ks</t>
  </si>
  <si>
    <t>Hrebeň 14 biely 53469 1. bal=100 ks</t>
  </si>
  <si>
    <t xml:space="preserve">Hrebeň 16 čierny 53473  1. bal=100 ks  </t>
  </si>
  <si>
    <t>Hrebeň 19 čierny 53477 1. bal=100 ks</t>
  </si>
  <si>
    <t>Hrebeň 22 čierny 53481 1. bal=50 ks</t>
  </si>
  <si>
    <t>Hrebeň 22 biely 53478 1. bal=50 ks</t>
  </si>
  <si>
    <t>Hrebeň 25 čierny 53485 1. bal=50 ks</t>
  </si>
  <si>
    <t>Hrebeň 32 biely 53478 1. bal=50 ks</t>
  </si>
  <si>
    <t>Hrebeň 28,5 čierny 53489 1. bal=50 ks</t>
  </si>
  <si>
    <t>plastové poháre 2 dcl, priehľadné, bal.=100 ks</t>
  </si>
  <si>
    <t xml:space="preserve">stojan na časopisy, z lakovaného kartónu,šírka chrbta 80 mm, čierny, </t>
  </si>
  <si>
    <t xml:space="preserve">stojan na časopisy, z lakovaného kartónu,šírka chrbta 80 mm, mix. farieb, </t>
  </si>
  <si>
    <t xml:space="preserve">Kartónová  archivačná krabica, prírodná, 33x26x5 cm, </t>
  </si>
  <si>
    <t>Plast. Poháre</t>
  </si>
  <si>
    <t>plastový rýchloviazač</t>
  </si>
  <si>
    <t>Pripínačky</t>
  </si>
  <si>
    <t>Tlačivá</t>
  </si>
  <si>
    <t>Priepustka A7   (blok 100 listov)</t>
  </si>
  <si>
    <t>Magnetické tabule</t>
  </si>
  <si>
    <t>magnetický flipchart s lakovaným kovovým povrchom, popisovateľný za sucha stierateľnými popisovačmi, výškovo nastaviteľný min. do 190 cm, stabilný trojnohý stojan, s odkladaciou lištou pre popisovače,  rozmer tabule 100x70 cm</t>
  </si>
  <si>
    <t>blok papiera pre flipcharty kvalitný bezdrevitý papier   papier 80g/m2, v čistej úprave rozmer bloku: 98 cm x 65 cm 1 blok (ks) = 20 listov</t>
  </si>
  <si>
    <t xml:space="preserve">magnetická tabuľa, s bielym lakovaným povrchom, rozmery (šírka*výška 150*100 cm), s odkladacou lištou, popisovateľná za sucha stierateľnými popisovačmi, súčasťou musí byť sada na pripevnenie na stenu </t>
  </si>
  <si>
    <t>magnetická stierka pre suché stieranie alebo biele tabule - filcová</t>
  </si>
  <si>
    <t>popisovač určený na písanie na magnetické resp. biele smaltované  tabule, atrament za sucha stierateľný, valcový hrot šírka stopy 2,5 mm, sada 4 farieb (čierna, červená, zelená, modrá)</t>
  </si>
  <si>
    <t>popisovač na flipchart určený na písanie na papier, zvlášť na papierové tabule Flipchart, atrament na vodnej báze nepresakuje; valcový hrot,šírka stopy 2 – 4 mm sada 4 farieb (červená, čierna, modrá, zelená)</t>
  </si>
  <si>
    <t>magnet - priemer 20 mm s plastom, mix farieb (40 ks balenie)</t>
  </si>
  <si>
    <t>odkladacia mapa s tromi chlopňami prešpánová s gumičkou z prešpánového kartónu 350g; formát A4 farebné, bal. 10 ks</t>
  </si>
  <si>
    <t>Nástenné mapy</t>
  </si>
  <si>
    <t>Mapa SR (kraje a územné obvody), obojstranne laminovaná, popisovateľná a umývateľná, rozmer 140*100 cm, mierka 1:300000</t>
  </si>
  <si>
    <t>plastový rýchloviazač,  s priehľadnou prednou stranou a vymeniteľným pásikom pre označenie dokumentu, A4 rôzne farby, bal. 10 ks</t>
  </si>
  <si>
    <t>Dovolenka A6   (blok 100 listov)</t>
  </si>
  <si>
    <t xml:space="preserve">lepiaca páska 50/66 vysoko kvalitná silná a pevná páska PP rozmer (šírka x návin): 50 mm x 66 m transparentná
</t>
  </si>
  <si>
    <t>blok poznámkový A4 linajkový so špirálou na dlhšej strane, 70 listový,bezdrevitý biely papier</t>
  </si>
  <si>
    <t>lepiaca páska 75/66 vysoko kvalitná silná a pevná páska PP rozmer (šírka x návin): 75 mm x 66 m farba: transparentná</t>
  </si>
  <si>
    <t xml:space="preserve">lepidlo disperzné tekuté lepidlo na papier, čisté a jednoduché nanášanie lepidla  pomocou nanášacej stierky obsah: 110 g
</t>
  </si>
  <si>
    <t>Obálky B6 samolepiace  125*176 mm   do vlastných rúk bez opakovaného doručenia  80g/m2</t>
  </si>
  <si>
    <t>utierka na čistenie trhacia v dóze, vlhké utierky s antistatickým účinkom na manuálne čistenie CD/DVD, odstraňujú nečistoty, prach a odtlačky prstov balenie: 1 ks = dóza so 100 ks vlhkých utierok</t>
  </si>
  <si>
    <t>biely opravný lak, tekutý 20 ml</t>
  </si>
  <si>
    <t xml:space="preserve">Popypropylénový obal s min. hrúbkou 150 micr. fólie s eurodierovaním a chlopňou. Špeciálne na zakladanie objemnejších spisov, časopisov, katalogov min. kapacita 200 listov </t>
  </si>
  <si>
    <t>jednovrstvové papierové uteráky, recyklované balenie=kartón 20x250 útržkov</t>
  </si>
  <si>
    <t>toaletný papier 1x68m, 2-vrstvový</t>
  </si>
  <si>
    <t xml:space="preserve">tekuté mydlo s glycerínom na bežné použitie, ks=5 litrov </t>
  </si>
  <si>
    <t>Utierky, toaletný papier, mydlo</t>
  </si>
  <si>
    <t>Špecifikácia kancelárskych potrieb                                                                                    Príloha č.1 rámcovej dohody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</si>
</sst>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  <numFmt numFmtId="177" formatCode="#,##0.0000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Down">
        <fgColor rgb="FFFFFFCC"/>
        <bgColor theme="6" tint="0.7998600006103516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8" applyNumberFormat="0" applyAlignment="0" applyProtection="0"/>
    <xf numFmtId="0" fontId="49" fillId="24" borderId="8" applyNumberFormat="0" applyAlignment="0" applyProtection="0"/>
    <xf numFmtId="0" fontId="50" fillId="24" borderId="9" applyNumberFormat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45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11" fillId="32" borderId="11" xfId="4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32" borderId="12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32" borderId="13" xfId="0" applyFont="1" applyFill="1" applyBorder="1" applyAlignment="1">
      <alignment/>
    </xf>
    <xf numFmtId="0" fontId="1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7" fillId="32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3" fillId="34" borderId="0" xfId="0" applyFont="1" applyFill="1" applyBorder="1" applyAlignment="1">
      <alignment wrapText="1"/>
    </xf>
    <xf numFmtId="0" fontId="3" fillId="35" borderId="13" xfId="45" applyFont="1" applyFill="1" applyBorder="1" applyAlignment="1">
      <alignment horizontal="center" vertical="center"/>
      <protection/>
    </xf>
    <xf numFmtId="0" fontId="3" fillId="35" borderId="12" xfId="45" applyFont="1" applyFill="1" applyBorder="1" applyAlignment="1">
      <alignment wrapText="1"/>
      <protection/>
    </xf>
    <xf numFmtId="0" fontId="3" fillId="35" borderId="12" xfId="45" applyFont="1" applyFill="1" applyBorder="1" applyAlignment="1">
      <alignment horizontal="center" vertical="center"/>
      <protection/>
    </xf>
    <xf numFmtId="0" fontId="7" fillId="35" borderId="16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2" fillId="35" borderId="16" xfId="45" applyFont="1" applyFill="1" applyBorder="1" applyAlignment="1">
      <alignment horizontal="center" wrapText="1"/>
      <protection/>
    </xf>
    <xf numFmtId="0" fontId="6" fillId="35" borderId="16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0" fillId="35" borderId="17" xfId="0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left" vertical="center" wrapText="1"/>
    </xf>
    <xf numFmtId="0" fontId="3" fillId="35" borderId="19" xfId="45" applyFont="1" applyFill="1" applyBorder="1" applyAlignment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0" fontId="14" fillId="32" borderId="19" xfId="0" applyFont="1" applyFill="1" applyBorder="1" applyAlignment="1">
      <alignment/>
    </xf>
    <xf numFmtId="0" fontId="15" fillId="0" borderId="19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35" borderId="12" xfId="0" applyFill="1" applyBorder="1" applyAlignment="1">
      <alignment vertical="center"/>
    </xf>
    <xf numFmtId="0" fontId="16" fillId="34" borderId="0" xfId="0" applyFont="1" applyFill="1" applyBorder="1" applyAlignment="1">
      <alignment/>
    </xf>
    <xf numFmtId="0" fontId="3" fillId="35" borderId="13" xfId="45" applyFont="1" applyFill="1" applyBorder="1" applyAlignment="1">
      <alignment horizontal="justify" vertical="center" wrapText="1"/>
      <protection/>
    </xf>
    <xf numFmtId="0" fontId="3" fillId="35" borderId="12" xfId="45" applyFont="1" applyFill="1" applyBorder="1" applyAlignment="1">
      <alignment horizontal="justify" vertical="center" wrapText="1"/>
      <protection/>
    </xf>
    <xf numFmtId="0" fontId="3" fillId="35" borderId="12" xfId="0" applyFont="1" applyFill="1" applyBorder="1" applyAlignment="1">
      <alignment horizontal="justify" vertical="center" wrapText="1"/>
    </xf>
    <xf numFmtId="0" fontId="3" fillId="35" borderId="19" xfId="0" applyFont="1" applyFill="1" applyBorder="1" applyAlignment="1">
      <alignment horizontal="justify" vertical="center" wrapText="1"/>
    </xf>
    <xf numFmtId="0" fontId="0" fillId="0" borderId="0" xfId="0" applyAlignment="1" applyProtection="1">
      <alignment/>
      <protection locked="0"/>
    </xf>
    <xf numFmtId="177" fontId="3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9" fillId="32" borderId="20" xfId="44" applyFont="1" applyFill="1" applyBorder="1" applyAlignment="1" applyProtection="1">
      <alignment horizontal="center" vertical="center" wrapText="1"/>
      <protection/>
    </xf>
    <xf numFmtId="0" fontId="7" fillId="32" borderId="21" xfId="44" applyFont="1" applyFill="1" applyBorder="1" applyAlignment="1" applyProtection="1">
      <alignment horizontal="center" vertical="center" wrapText="1"/>
      <protection/>
    </xf>
    <xf numFmtId="0" fontId="10" fillId="32" borderId="21" xfId="45" applyFont="1" applyFill="1" applyBorder="1" applyAlignment="1" applyProtection="1">
      <alignment horizontal="center" vertical="center"/>
      <protection/>
    </xf>
    <xf numFmtId="0" fontId="11" fillId="32" borderId="21" xfId="45" applyFont="1" applyFill="1" applyBorder="1" applyAlignment="1" applyProtection="1">
      <alignment horizontal="center" vertical="top" wrapText="1"/>
      <protection/>
    </xf>
    <xf numFmtId="0" fontId="7" fillId="32" borderId="22" xfId="0" applyFont="1" applyFill="1" applyBorder="1" applyAlignment="1" applyProtection="1">
      <alignment horizontal="center" vertical="center" wrapText="1"/>
      <protection/>
    </xf>
    <xf numFmtId="0" fontId="8" fillId="32" borderId="12" xfId="44" applyFont="1" applyFill="1" applyBorder="1" applyAlignment="1" applyProtection="1">
      <alignment horizontal="left" vertical="center" wrapText="1"/>
      <protection/>
    </xf>
    <xf numFmtId="0" fontId="3" fillId="35" borderId="12" xfId="45" applyFont="1" applyFill="1" applyBorder="1" applyAlignment="1" applyProtection="1">
      <alignment horizontal="left" vertical="center" wrapText="1"/>
      <protection/>
    </xf>
    <xf numFmtId="0" fontId="1" fillId="32" borderId="12" xfId="45" applyFont="1" applyFill="1" applyBorder="1" applyAlignment="1" applyProtection="1">
      <alignment horizontal="center" vertical="center"/>
      <protection/>
    </xf>
    <xf numFmtId="0" fontId="0" fillId="22" borderId="12" xfId="0" applyFill="1" applyBorder="1" applyAlignment="1" applyProtection="1">
      <alignment/>
      <protection/>
    </xf>
    <xf numFmtId="0" fontId="3" fillId="35" borderId="12" xfId="45" applyFont="1" applyFill="1" applyBorder="1" applyAlignment="1" applyProtection="1">
      <alignment horizontal="center" wrapText="1"/>
      <protection/>
    </xf>
    <xf numFmtId="0" fontId="3" fillId="22" borderId="12" xfId="44" applyFont="1" applyFill="1" applyBorder="1" applyAlignment="1" applyProtection="1">
      <alignment horizontal="left" vertical="center" wrapText="1"/>
      <protection/>
    </xf>
    <xf numFmtId="0" fontId="13" fillId="32" borderId="12" xfId="44" applyFont="1" applyFill="1" applyBorder="1" applyAlignment="1" applyProtection="1">
      <alignment horizontal="center" vertical="center"/>
      <protection/>
    </xf>
    <xf numFmtId="0" fontId="0" fillId="22" borderId="12" xfId="0" applyFill="1" applyBorder="1" applyAlignment="1" applyProtection="1">
      <alignment vertical="center"/>
      <protection/>
    </xf>
    <xf numFmtId="0" fontId="0" fillId="22" borderId="19" xfId="0" applyFill="1" applyBorder="1" applyAlignment="1" applyProtection="1">
      <alignment vertical="center"/>
      <protection/>
    </xf>
    <xf numFmtId="0" fontId="0" fillId="22" borderId="19" xfId="0" applyFill="1" applyBorder="1" applyAlignment="1" applyProtection="1">
      <alignment/>
      <protection/>
    </xf>
    <xf numFmtId="0" fontId="7" fillId="36" borderId="22" xfId="0" applyFont="1" applyFill="1" applyBorder="1" applyAlignment="1" applyProtection="1">
      <alignment horizontal="center" vertical="center" wrapText="1"/>
      <protection/>
    </xf>
    <xf numFmtId="0" fontId="7" fillId="36" borderId="21" xfId="0" applyFont="1" applyFill="1" applyBorder="1" applyAlignment="1" applyProtection="1">
      <alignment horizontal="center" vertical="center" wrapText="1"/>
      <protection/>
    </xf>
    <xf numFmtId="0" fontId="0" fillId="36" borderId="23" xfId="0" applyFill="1" applyBorder="1" applyAlignment="1" applyProtection="1">
      <alignment horizontal="center" wrapText="1"/>
      <protection/>
    </xf>
    <xf numFmtId="177" fontId="35" fillId="36" borderId="12" xfId="0" applyNumberFormat="1" applyFont="1" applyFill="1" applyBorder="1" applyAlignment="1" applyProtection="1">
      <alignment horizontal="right" vertical="center"/>
      <protection/>
    </xf>
    <xf numFmtId="4" fontId="35" fillId="36" borderId="12" xfId="0" applyNumberFormat="1" applyFont="1" applyFill="1" applyBorder="1" applyAlignment="1" applyProtection="1">
      <alignment horizontal="right" vertical="center"/>
      <protection/>
    </xf>
    <xf numFmtId="0" fontId="7" fillId="35" borderId="18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left" vertical="center" wrapText="1"/>
    </xf>
    <xf numFmtId="0" fontId="0" fillId="35" borderId="25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left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8" fillId="32" borderId="12" xfId="44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17" fillId="32" borderId="26" xfId="44" applyFont="1" applyFill="1" applyBorder="1" applyAlignment="1" applyProtection="1">
      <alignment horizontal="center" vertical="center" wrapText="1"/>
      <protection/>
    </xf>
    <xf numFmtId="0" fontId="16" fillId="32" borderId="27" xfId="44" applyFont="1" applyFill="1" applyBorder="1" applyAlignment="1" applyProtection="1">
      <alignment/>
      <protection/>
    </xf>
    <xf numFmtId="0" fontId="3" fillId="22" borderId="12" xfId="44" applyFont="1" applyFill="1" applyBorder="1" applyAlignment="1" applyProtection="1">
      <alignment horizontal="left" vertical="center" wrapText="1"/>
      <protection/>
    </xf>
    <xf numFmtId="0" fontId="0" fillId="32" borderId="12" xfId="44" applyFill="1" applyBorder="1" applyAlignment="1" applyProtection="1">
      <alignment horizontal="left" vertical="center" wrapText="1"/>
      <protection/>
    </xf>
    <xf numFmtId="0" fontId="8" fillId="32" borderId="12" xfId="44" applyFont="1" applyFill="1" applyBorder="1" applyAlignment="1" applyProtection="1">
      <alignment horizontal="center" vertical="center" wrapText="1"/>
      <protection/>
    </xf>
    <xf numFmtId="0" fontId="0" fillId="0" borderId="12" xfId="44" applyBorder="1" applyAlignment="1" applyProtection="1">
      <alignment horizontal="left" vertical="center" wrapText="1"/>
      <protection/>
    </xf>
    <xf numFmtId="0" fontId="12" fillId="0" borderId="28" xfId="0" applyFon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/>
      <protection locked="0"/>
    </xf>
    <xf numFmtId="0" fontId="6" fillId="32" borderId="12" xfId="44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/>
      <protection locked="0"/>
    </xf>
    <xf numFmtId="177" fontId="16" fillId="22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6" fillId="36" borderId="29" xfId="0" applyFont="1" applyFill="1" applyBorder="1" applyAlignment="1" applyProtection="1">
      <alignment horizontal="center" vertical="center"/>
      <protection locked="0"/>
    </xf>
    <xf numFmtId="0" fontId="7" fillId="32" borderId="16" xfId="44" applyFont="1" applyFill="1" applyBorder="1" applyAlignment="1" applyProtection="1">
      <alignment horizontal="center" vertical="center" wrapText="1"/>
      <protection/>
    </xf>
    <xf numFmtId="177" fontId="16" fillId="36" borderId="31" xfId="0" applyNumberFormat="1" applyFont="1" applyFill="1" applyBorder="1" applyAlignment="1" applyProtection="1">
      <alignment horizontal="right" vertical="center"/>
      <protection/>
    </xf>
    <xf numFmtId="0" fontId="0" fillId="32" borderId="16" xfId="44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7" fillId="32" borderId="16" xfId="44" applyFont="1" applyFill="1" applyBorder="1" applyAlignment="1" applyProtection="1">
      <alignment horizontal="center" vertical="center" wrapText="1"/>
      <protection/>
    </xf>
    <xf numFmtId="0" fontId="2" fillId="35" borderId="16" xfId="45" applyFont="1" applyFill="1" applyBorder="1" applyAlignment="1" applyProtection="1">
      <alignment horizontal="center" wrapText="1"/>
      <protection/>
    </xf>
    <xf numFmtId="0" fontId="0" fillId="0" borderId="16" xfId="44" applyBorder="1" applyAlignment="1" applyProtection="1">
      <alignment horizontal="center" vertical="center" wrapText="1"/>
      <protection/>
    </xf>
    <xf numFmtId="0" fontId="6" fillId="32" borderId="16" xfId="44" applyFont="1" applyFill="1" applyBorder="1" applyAlignment="1" applyProtection="1">
      <alignment horizontal="center" vertical="center" wrapText="1"/>
      <protection/>
    </xf>
    <xf numFmtId="0" fontId="8" fillId="32" borderId="16" xfId="44" applyFont="1" applyFill="1" applyBorder="1" applyAlignment="1" applyProtection="1">
      <alignment horizontal="center" vertical="center" wrapText="1"/>
      <protection/>
    </xf>
    <xf numFmtId="0" fontId="6" fillId="32" borderId="16" xfId="44" applyFont="1" applyFill="1" applyBorder="1" applyAlignment="1" applyProtection="1">
      <alignment horizontal="center" vertical="center" wrapText="1"/>
      <protection/>
    </xf>
    <xf numFmtId="0" fontId="0" fillId="32" borderId="16" xfId="44" applyFill="1" applyBorder="1" applyAlignment="1" applyProtection="1">
      <alignment horizontal="center" vertical="center" wrapText="1"/>
      <protection/>
    </xf>
    <xf numFmtId="0" fontId="2" fillId="32" borderId="16" xfId="44" applyFont="1" applyFill="1" applyBorder="1" applyAlignment="1" applyProtection="1">
      <alignment horizontal="center" vertical="center" wrapText="1"/>
      <protection/>
    </xf>
    <xf numFmtId="0" fontId="2" fillId="32" borderId="16" xfId="44" applyFont="1" applyFill="1" applyBorder="1" applyAlignment="1" applyProtection="1">
      <alignment horizontal="center" vertical="center" wrapText="1"/>
      <protection/>
    </xf>
    <xf numFmtId="0" fontId="5" fillId="32" borderId="16" xfId="44" applyFont="1" applyFill="1" applyBorder="1" applyAlignment="1" applyProtection="1">
      <alignment horizontal="center" vertical="center" wrapText="1"/>
      <protection/>
    </xf>
    <xf numFmtId="0" fontId="5" fillId="32" borderId="16" xfId="44" applyFont="1" applyFill="1" applyBorder="1" applyAlignment="1" applyProtection="1">
      <alignment horizontal="center" vertical="center" wrapText="1"/>
      <protection/>
    </xf>
    <xf numFmtId="0" fontId="3" fillId="22" borderId="16" xfId="44" applyFont="1" applyFill="1" applyBorder="1" applyAlignment="1" applyProtection="1">
      <alignment horizontal="left" vertical="center" wrapText="1"/>
      <protection/>
    </xf>
    <xf numFmtId="177" fontId="16" fillId="37" borderId="27" xfId="0" applyNumberFormat="1" applyFont="1" applyFill="1" applyBorder="1" applyAlignment="1" applyProtection="1">
      <alignment horizontal="center" vertical="center"/>
      <protection/>
    </xf>
    <xf numFmtId="0" fontId="16" fillId="37" borderId="27" xfId="0" applyFont="1" applyFill="1" applyBorder="1" applyAlignment="1" applyProtection="1">
      <alignment horizontal="center" vertical="center"/>
      <protection locked="0"/>
    </xf>
    <xf numFmtId="4" fontId="16" fillId="36" borderId="27" xfId="0" applyNumberFormat="1" applyFont="1" applyFill="1" applyBorder="1" applyAlignment="1" applyProtection="1">
      <alignment horizontal="right" vertical="center"/>
      <protection/>
    </xf>
    <xf numFmtId="4" fontId="16" fillId="36" borderId="3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0">
      <selection activeCell="H121" sqref="H120:H121"/>
    </sheetView>
  </sheetViews>
  <sheetFormatPr defaultColWidth="9.140625" defaultRowHeight="15"/>
  <cols>
    <col min="1" max="1" width="9.140625" style="2" customWidth="1"/>
    <col min="2" max="2" width="10.57421875" style="5" customWidth="1"/>
    <col min="3" max="3" width="28.28125" style="0" customWidth="1"/>
    <col min="4" max="4" width="5.421875" style="0" customWidth="1"/>
    <col min="5" max="5" width="5.8515625" style="1" customWidth="1"/>
    <col min="6" max="7" width="5.7109375" style="0" customWidth="1"/>
    <col min="8" max="8" width="6.00390625" style="0" customWidth="1"/>
    <col min="9" max="9" width="5.7109375" style="0" customWidth="1"/>
    <col min="10" max="10" width="8.00390625" style="0" customWidth="1"/>
    <col min="11" max="11" width="8.57421875" style="0" customWidth="1"/>
    <col min="13" max="13" width="10.421875" style="0" customWidth="1"/>
  </cols>
  <sheetData>
    <row r="1" spans="1:11" ht="35.25" customHeight="1" thickBot="1">
      <c r="A1" s="107" t="s">
        <v>74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3" ht="33.75" customHeight="1" thickBot="1">
      <c r="A2" s="6" t="s">
        <v>65</v>
      </c>
      <c r="B2" s="9" t="s">
        <v>60</v>
      </c>
      <c r="C2" s="7" t="s">
        <v>0</v>
      </c>
      <c r="D2" s="10" t="s">
        <v>72</v>
      </c>
      <c r="E2" s="8" t="s">
        <v>67</v>
      </c>
      <c r="F2" s="8" t="s">
        <v>68</v>
      </c>
      <c r="G2" s="8" t="s">
        <v>69</v>
      </c>
      <c r="H2" s="8" t="s">
        <v>70</v>
      </c>
      <c r="I2" s="8" t="s">
        <v>71</v>
      </c>
      <c r="J2" s="24" t="s">
        <v>83</v>
      </c>
      <c r="K2" s="24" t="s">
        <v>73</v>
      </c>
      <c r="L2" s="8" t="s">
        <v>89</v>
      </c>
      <c r="M2" s="25" t="s">
        <v>90</v>
      </c>
    </row>
    <row r="3" spans="1:13" ht="29.25" customHeight="1">
      <c r="A3" s="91">
        <v>2</v>
      </c>
      <c r="B3" s="95" t="s">
        <v>1</v>
      </c>
      <c r="C3" s="51" t="s">
        <v>53</v>
      </c>
      <c r="D3" s="27" t="s">
        <v>61</v>
      </c>
      <c r="E3" s="19">
        <v>2</v>
      </c>
      <c r="F3" s="20"/>
      <c r="G3" s="20"/>
      <c r="H3" s="20"/>
      <c r="I3" s="20"/>
      <c r="J3" s="20">
        <v>10</v>
      </c>
      <c r="K3" s="21">
        <f>E3+F3+G3+H3+I3+J3</f>
        <v>12</v>
      </c>
      <c r="L3" s="22">
        <v>1.32</v>
      </c>
      <c r="M3" s="23">
        <f>K3*L3</f>
        <v>15.84</v>
      </c>
    </row>
    <row r="4" spans="1:13" ht="23.25" customHeight="1">
      <c r="A4" s="87"/>
      <c r="B4" s="90"/>
      <c r="C4" s="52" t="s">
        <v>84</v>
      </c>
      <c r="D4" s="29" t="s">
        <v>61</v>
      </c>
      <c r="E4" s="12"/>
      <c r="F4" s="13"/>
      <c r="G4" s="13"/>
      <c r="H4" s="13"/>
      <c r="I4" s="13"/>
      <c r="J4" s="13">
        <v>30</v>
      </c>
      <c r="K4" s="14">
        <f aca="true" t="shared" si="0" ref="K4:K104">E4+F4+G4+H4+I4+J4</f>
        <v>30</v>
      </c>
      <c r="L4" s="15">
        <v>1.29</v>
      </c>
      <c r="M4" s="18">
        <f aca="true" t="shared" si="1" ref="M4:M103">K4*L4</f>
        <v>38.7</v>
      </c>
    </row>
    <row r="5" spans="1:13" ht="28.5" customHeight="1">
      <c r="A5" s="85"/>
      <c r="B5" s="88" t="s">
        <v>144</v>
      </c>
      <c r="C5" s="52" t="s">
        <v>156</v>
      </c>
      <c r="D5" s="29" t="s">
        <v>61</v>
      </c>
      <c r="E5" s="12"/>
      <c r="F5" s="13"/>
      <c r="G5" s="13"/>
      <c r="H5" s="13"/>
      <c r="I5" s="13"/>
      <c r="J5" s="13">
        <v>75</v>
      </c>
      <c r="K5" s="14">
        <f t="shared" si="0"/>
        <v>75</v>
      </c>
      <c r="L5" s="15">
        <v>0.22</v>
      </c>
      <c r="M5" s="18">
        <f t="shared" si="1"/>
        <v>16.5</v>
      </c>
    </row>
    <row r="6" spans="1:13" ht="22.5">
      <c r="A6" s="86"/>
      <c r="B6" s="89"/>
      <c r="C6" s="52" t="s">
        <v>85</v>
      </c>
      <c r="D6" s="29" t="s">
        <v>61</v>
      </c>
      <c r="E6" s="12">
        <v>20</v>
      </c>
      <c r="F6" s="13">
        <v>10</v>
      </c>
      <c r="G6" s="13">
        <v>50</v>
      </c>
      <c r="H6" s="13">
        <v>60</v>
      </c>
      <c r="I6" s="13">
        <v>15</v>
      </c>
      <c r="J6" s="13">
        <v>75</v>
      </c>
      <c r="K6" s="14">
        <f t="shared" si="0"/>
        <v>230</v>
      </c>
      <c r="L6" s="16">
        <v>0.22</v>
      </c>
      <c r="M6" s="18">
        <f t="shared" si="1"/>
        <v>50.6</v>
      </c>
    </row>
    <row r="7" spans="1:13" ht="22.5">
      <c r="A7" s="86"/>
      <c r="B7" s="89"/>
      <c r="C7" s="52" t="s">
        <v>86</v>
      </c>
      <c r="D7" s="29" t="s">
        <v>61</v>
      </c>
      <c r="E7" s="12">
        <v>20</v>
      </c>
      <c r="F7" s="13">
        <v>10</v>
      </c>
      <c r="G7" s="13">
        <v>20</v>
      </c>
      <c r="H7" s="13"/>
      <c r="I7" s="13">
        <v>15</v>
      </c>
      <c r="J7" s="13">
        <v>20</v>
      </c>
      <c r="K7" s="14">
        <f t="shared" si="0"/>
        <v>85</v>
      </c>
      <c r="L7" s="16">
        <v>0.65</v>
      </c>
      <c r="M7" s="18">
        <f t="shared" si="1"/>
        <v>55.25</v>
      </c>
    </row>
    <row r="8" spans="1:13" ht="22.5">
      <c r="A8" s="87"/>
      <c r="B8" s="90"/>
      <c r="C8" s="52" t="s">
        <v>145</v>
      </c>
      <c r="D8" s="29" t="s">
        <v>61</v>
      </c>
      <c r="E8" s="12"/>
      <c r="F8" s="13"/>
      <c r="G8" s="13"/>
      <c r="H8" s="13"/>
      <c r="I8" s="13"/>
      <c r="J8" s="13">
        <v>40</v>
      </c>
      <c r="K8" s="14">
        <f t="shared" si="0"/>
        <v>40</v>
      </c>
      <c r="L8" s="16">
        <v>0.03</v>
      </c>
      <c r="M8" s="18">
        <f t="shared" si="1"/>
        <v>1.2</v>
      </c>
    </row>
    <row r="9" spans="1:13" ht="39" customHeight="1">
      <c r="A9" s="85">
        <v>6</v>
      </c>
      <c r="B9" s="88" t="s">
        <v>162</v>
      </c>
      <c r="C9" s="52" t="s">
        <v>166</v>
      </c>
      <c r="D9" s="29" t="s">
        <v>61</v>
      </c>
      <c r="E9" s="12"/>
      <c r="F9" s="13"/>
      <c r="G9" s="13"/>
      <c r="H9" s="13"/>
      <c r="I9" s="13"/>
      <c r="J9" s="13">
        <v>100</v>
      </c>
      <c r="K9" s="14">
        <f t="shared" si="0"/>
        <v>100</v>
      </c>
      <c r="L9" s="16">
        <v>0.63</v>
      </c>
      <c r="M9" s="18">
        <f t="shared" si="1"/>
        <v>63</v>
      </c>
    </row>
    <row r="10" spans="1:13" ht="49.5" customHeight="1">
      <c r="A10" s="86"/>
      <c r="B10" s="89"/>
      <c r="C10" s="52" t="s">
        <v>167</v>
      </c>
      <c r="D10" s="29" t="s">
        <v>61</v>
      </c>
      <c r="E10" s="12"/>
      <c r="F10" s="13"/>
      <c r="G10" s="13"/>
      <c r="H10" s="13"/>
      <c r="I10" s="13"/>
      <c r="J10" s="13">
        <v>3</v>
      </c>
      <c r="K10" s="14">
        <f t="shared" si="0"/>
        <v>3</v>
      </c>
      <c r="L10" s="16">
        <v>3.7</v>
      </c>
      <c r="M10" s="18">
        <f t="shared" si="1"/>
        <v>11.100000000000001</v>
      </c>
    </row>
    <row r="11" spans="1:13" ht="33.75">
      <c r="A11" s="86"/>
      <c r="B11" s="89"/>
      <c r="C11" s="52" t="s">
        <v>163</v>
      </c>
      <c r="D11" s="29" t="s">
        <v>62</v>
      </c>
      <c r="E11" s="12"/>
      <c r="F11" s="13"/>
      <c r="G11" s="13"/>
      <c r="H11" s="13"/>
      <c r="I11" s="13"/>
      <c r="J11" s="13">
        <v>3</v>
      </c>
      <c r="K11" s="14">
        <f t="shared" si="0"/>
        <v>3</v>
      </c>
      <c r="L11" s="16">
        <v>6.9</v>
      </c>
      <c r="M11" s="18">
        <f t="shared" si="1"/>
        <v>20.700000000000003</v>
      </c>
    </row>
    <row r="12" spans="1:13" ht="33.75">
      <c r="A12" s="86"/>
      <c r="B12" s="89"/>
      <c r="C12" s="52" t="s">
        <v>164</v>
      </c>
      <c r="D12" s="29" t="s">
        <v>62</v>
      </c>
      <c r="E12" s="12"/>
      <c r="F12" s="13"/>
      <c r="G12" s="13"/>
      <c r="H12" s="13"/>
      <c r="I12" s="13"/>
      <c r="J12" s="13">
        <v>3</v>
      </c>
      <c r="K12" s="14">
        <f t="shared" si="0"/>
        <v>3</v>
      </c>
      <c r="L12" s="16">
        <v>6.9</v>
      </c>
      <c r="M12" s="18">
        <f t="shared" si="1"/>
        <v>20.700000000000003</v>
      </c>
    </row>
    <row r="13" spans="1:13" ht="33.75">
      <c r="A13" s="86"/>
      <c r="B13" s="89"/>
      <c r="C13" s="52" t="s">
        <v>165</v>
      </c>
      <c r="D13" s="29" t="s">
        <v>62</v>
      </c>
      <c r="E13" s="12"/>
      <c r="F13" s="13"/>
      <c r="G13" s="13"/>
      <c r="H13" s="13"/>
      <c r="I13" s="13"/>
      <c r="J13" s="13">
        <v>4</v>
      </c>
      <c r="K13" s="14">
        <f t="shared" si="0"/>
        <v>4</v>
      </c>
      <c r="L13" s="16">
        <v>6.9</v>
      </c>
      <c r="M13" s="18">
        <f t="shared" si="1"/>
        <v>27.6</v>
      </c>
    </row>
    <row r="14" spans="1:13" ht="33.75">
      <c r="A14" s="86"/>
      <c r="B14" s="89"/>
      <c r="C14" s="52" t="s">
        <v>87</v>
      </c>
      <c r="D14" s="29" t="s">
        <v>62</v>
      </c>
      <c r="E14" s="12"/>
      <c r="F14" s="13"/>
      <c r="G14" s="13"/>
      <c r="H14" s="13"/>
      <c r="I14" s="13"/>
      <c r="J14" s="13">
        <v>100</v>
      </c>
      <c r="K14" s="14">
        <f t="shared" si="0"/>
        <v>100</v>
      </c>
      <c r="L14" s="16">
        <v>2.5</v>
      </c>
      <c r="M14" s="18">
        <f t="shared" si="1"/>
        <v>250</v>
      </c>
    </row>
    <row r="15" spans="1:13" ht="27.75" customHeight="1">
      <c r="A15" s="86"/>
      <c r="B15" s="89"/>
      <c r="C15" s="52" t="s">
        <v>157</v>
      </c>
      <c r="D15" s="29" t="s">
        <v>62</v>
      </c>
      <c r="E15" s="12"/>
      <c r="F15" s="13"/>
      <c r="G15" s="13"/>
      <c r="H15" s="13"/>
      <c r="I15" s="13"/>
      <c r="J15" s="13">
        <v>10</v>
      </c>
      <c r="K15" s="14">
        <f t="shared" si="0"/>
        <v>10</v>
      </c>
      <c r="L15" s="16">
        <v>4.9</v>
      </c>
      <c r="M15" s="18">
        <f t="shared" si="1"/>
        <v>49</v>
      </c>
    </row>
    <row r="16" spans="1:13" ht="27.75" customHeight="1">
      <c r="A16" s="86"/>
      <c r="B16" s="89"/>
      <c r="C16" s="52" t="s">
        <v>158</v>
      </c>
      <c r="D16" s="29" t="s">
        <v>62</v>
      </c>
      <c r="E16" s="12">
        <v>50</v>
      </c>
      <c r="F16" s="13">
        <v>10</v>
      </c>
      <c r="G16" s="13">
        <v>100</v>
      </c>
      <c r="H16" s="13">
        <v>8</v>
      </c>
      <c r="I16" s="13">
        <v>10</v>
      </c>
      <c r="J16" s="13">
        <v>50</v>
      </c>
      <c r="K16" s="14">
        <f t="shared" si="0"/>
        <v>228</v>
      </c>
      <c r="L16" s="16">
        <v>0.79</v>
      </c>
      <c r="M16" s="18">
        <f t="shared" si="1"/>
        <v>180.12</v>
      </c>
    </row>
    <row r="17" spans="1:13" ht="27.75" customHeight="1">
      <c r="A17" s="86"/>
      <c r="B17" s="89"/>
      <c r="C17" s="52" t="s">
        <v>88</v>
      </c>
      <c r="D17" s="29" t="s">
        <v>62</v>
      </c>
      <c r="E17" s="12"/>
      <c r="F17" s="13"/>
      <c r="G17" s="13"/>
      <c r="H17" s="13"/>
      <c r="I17" s="13"/>
      <c r="J17" s="13">
        <v>100</v>
      </c>
      <c r="K17" s="14">
        <f t="shared" si="0"/>
        <v>100</v>
      </c>
      <c r="L17" s="16">
        <v>0.6</v>
      </c>
      <c r="M17" s="18">
        <f t="shared" si="1"/>
        <v>60</v>
      </c>
    </row>
    <row r="18" spans="1:13" ht="27.75" customHeight="1">
      <c r="A18" s="86"/>
      <c r="B18" s="89"/>
      <c r="C18" s="52" t="s">
        <v>2</v>
      </c>
      <c r="D18" s="29" t="s">
        <v>62</v>
      </c>
      <c r="E18" s="12">
        <v>30</v>
      </c>
      <c r="F18" s="13">
        <v>10</v>
      </c>
      <c r="G18" s="13">
        <v>100</v>
      </c>
      <c r="H18" s="13"/>
      <c r="I18" s="13">
        <v>15</v>
      </c>
      <c r="J18" s="13">
        <v>100</v>
      </c>
      <c r="K18" s="14">
        <f t="shared" si="0"/>
        <v>255</v>
      </c>
      <c r="L18" s="16">
        <v>0.6</v>
      </c>
      <c r="M18" s="18">
        <f t="shared" si="1"/>
        <v>153</v>
      </c>
    </row>
    <row r="19" spans="1:13" ht="27.75" customHeight="1">
      <c r="A19" s="86"/>
      <c r="B19" s="89"/>
      <c r="C19" s="52" t="s">
        <v>3</v>
      </c>
      <c r="D19" s="29" t="s">
        <v>62</v>
      </c>
      <c r="E19" s="12"/>
      <c r="F19" s="13"/>
      <c r="G19" s="13">
        <v>100</v>
      </c>
      <c r="H19" s="13"/>
      <c r="I19" s="13"/>
      <c r="J19" s="13"/>
      <c r="K19" s="14">
        <f t="shared" si="0"/>
        <v>100</v>
      </c>
      <c r="L19" s="15"/>
      <c r="M19" s="18">
        <f t="shared" si="1"/>
        <v>0</v>
      </c>
    </row>
    <row r="20" spans="1:13" ht="27.75" customHeight="1">
      <c r="A20" s="87"/>
      <c r="B20" s="90"/>
      <c r="C20" s="52" t="s">
        <v>4</v>
      </c>
      <c r="D20" s="29" t="s">
        <v>62</v>
      </c>
      <c r="E20" s="12">
        <v>10</v>
      </c>
      <c r="F20" s="13">
        <v>10</v>
      </c>
      <c r="G20" s="13"/>
      <c r="H20" s="13">
        <v>30</v>
      </c>
      <c r="I20" s="13">
        <v>6</v>
      </c>
      <c r="J20" s="13">
        <v>0</v>
      </c>
      <c r="K20" s="14">
        <f t="shared" si="0"/>
        <v>56</v>
      </c>
      <c r="L20" s="15">
        <v>0.56</v>
      </c>
      <c r="M20" s="18">
        <f t="shared" si="1"/>
        <v>31.360000000000003</v>
      </c>
    </row>
    <row r="21" spans="1:13" ht="27.75" customHeight="1">
      <c r="A21" s="94">
        <v>7</v>
      </c>
      <c r="B21" s="98" t="s">
        <v>5</v>
      </c>
      <c r="C21" s="52" t="s">
        <v>6</v>
      </c>
      <c r="D21" s="29" t="s">
        <v>61</v>
      </c>
      <c r="E21" s="12">
        <v>100</v>
      </c>
      <c r="F21" s="13">
        <v>10</v>
      </c>
      <c r="G21" s="13">
        <v>100</v>
      </c>
      <c r="H21" s="13"/>
      <c r="I21" s="13"/>
      <c r="J21" s="13">
        <v>2000</v>
      </c>
      <c r="K21" s="14">
        <f t="shared" si="0"/>
        <v>2210</v>
      </c>
      <c r="L21" s="15">
        <v>0.0112</v>
      </c>
      <c r="M21" s="18">
        <f t="shared" si="1"/>
        <v>24.752</v>
      </c>
    </row>
    <row r="22" spans="1:13" ht="27.75" customHeight="1">
      <c r="A22" s="94"/>
      <c r="B22" s="98"/>
      <c r="C22" s="52" t="s">
        <v>96</v>
      </c>
      <c r="D22" s="29"/>
      <c r="E22" s="12"/>
      <c r="F22" s="13"/>
      <c r="G22" s="13"/>
      <c r="H22" s="13"/>
      <c r="I22" s="13"/>
      <c r="J22" s="13">
        <v>1000</v>
      </c>
      <c r="K22" s="14">
        <f t="shared" si="0"/>
        <v>1000</v>
      </c>
      <c r="L22" s="15">
        <v>0.0653</v>
      </c>
      <c r="M22" s="18">
        <f t="shared" si="1"/>
        <v>65.3</v>
      </c>
    </row>
    <row r="23" spans="1:13" ht="27.75" customHeight="1">
      <c r="A23" s="94"/>
      <c r="B23" s="98"/>
      <c r="C23" s="52" t="s">
        <v>117</v>
      </c>
      <c r="D23" s="29" t="s">
        <v>61</v>
      </c>
      <c r="E23" s="12">
        <v>100</v>
      </c>
      <c r="F23" s="13">
        <v>10</v>
      </c>
      <c r="G23" s="13"/>
      <c r="H23" s="13"/>
      <c r="I23" s="13"/>
      <c r="J23" s="13">
        <v>2000</v>
      </c>
      <c r="K23" s="14">
        <f t="shared" si="0"/>
        <v>2110</v>
      </c>
      <c r="L23" s="15">
        <v>0.0128</v>
      </c>
      <c r="M23" s="18">
        <f t="shared" si="1"/>
        <v>27.008000000000003</v>
      </c>
    </row>
    <row r="24" spans="1:13" ht="27.75" customHeight="1">
      <c r="A24" s="94"/>
      <c r="B24" s="98"/>
      <c r="C24" s="52" t="s">
        <v>91</v>
      </c>
      <c r="D24" s="29" t="s">
        <v>61</v>
      </c>
      <c r="E24" s="12">
        <v>100</v>
      </c>
      <c r="F24" s="13">
        <v>10</v>
      </c>
      <c r="G24" s="13">
        <v>100</v>
      </c>
      <c r="H24" s="13">
        <v>1500</v>
      </c>
      <c r="I24" s="13">
        <v>200</v>
      </c>
      <c r="J24" s="13"/>
      <c r="K24" s="14">
        <f t="shared" si="0"/>
        <v>1910</v>
      </c>
      <c r="L24" s="15">
        <v>0.0619</v>
      </c>
      <c r="M24" s="18">
        <f t="shared" si="1"/>
        <v>118.229</v>
      </c>
    </row>
    <row r="25" spans="1:13" ht="27.75" customHeight="1">
      <c r="A25" s="94"/>
      <c r="B25" s="98"/>
      <c r="C25" s="52" t="s">
        <v>92</v>
      </c>
      <c r="D25" s="29" t="s">
        <v>61</v>
      </c>
      <c r="E25" s="12"/>
      <c r="F25" s="13"/>
      <c r="G25" s="13"/>
      <c r="H25" s="13"/>
      <c r="I25" s="13"/>
      <c r="J25" s="13">
        <v>3000</v>
      </c>
      <c r="K25" s="14">
        <f t="shared" si="0"/>
        <v>3000</v>
      </c>
      <c r="L25" s="15">
        <v>0.0199</v>
      </c>
      <c r="M25" s="18">
        <f t="shared" si="1"/>
        <v>59.7</v>
      </c>
    </row>
    <row r="26" spans="1:13" ht="27.75" customHeight="1">
      <c r="A26" s="94"/>
      <c r="B26" s="98"/>
      <c r="C26" s="52" t="s">
        <v>93</v>
      </c>
      <c r="D26" s="29" t="s">
        <v>61</v>
      </c>
      <c r="E26" s="12"/>
      <c r="F26" s="13"/>
      <c r="G26" s="13"/>
      <c r="H26" s="13"/>
      <c r="I26" s="13"/>
      <c r="J26" s="13">
        <v>1000</v>
      </c>
      <c r="K26" s="14">
        <f t="shared" si="0"/>
        <v>1000</v>
      </c>
      <c r="L26" s="15">
        <v>0.0499</v>
      </c>
      <c r="M26" s="18">
        <f t="shared" si="1"/>
        <v>49.9</v>
      </c>
    </row>
    <row r="27" spans="1:13" ht="36" customHeight="1">
      <c r="A27" s="94"/>
      <c r="B27" s="98"/>
      <c r="C27" s="52" t="s">
        <v>94</v>
      </c>
      <c r="D27" s="29" t="s">
        <v>61</v>
      </c>
      <c r="E27" s="12"/>
      <c r="F27" s="13"/>
      <c r="G27" s="13"/>
      <c r="H27" s="13"/>
      <c r="I27" s="13"/>
      <c r="J27" s="13">
        <v>1000</v>
      </c>
      <c r="K27" s="14">
        <f t="shared" si="0"/>
        <v>1000</v>
      </c>
      <c r="L27" s="15">
        <v>0.0499</v>
      </c>
      <c r="M27" s="18">
        <f t="shared" si="1"/>
        <v>49.9</v>
      </c>
    </row>
    <row r="28" spans="1:13" ht="36" customHeight="1">
      <c r="A28" s="94"/>
      <c r="B28" s="98"/>
      <c r="C28" s="52" t="s">
        <v>95</v>
      </c>
      <c r="D28" s="29" t="s">
        <v>61</v>
      </c>
      <c r="E28" s="12"/>
      <c r="F28" s="13"/>
      <c r="G28" s="13"/>
      <c r="H28" s="13"/>
      <c r="I28" s="13"/>
      <c r="J28" s="13">
        <v>1000</v>
      </c>
      <c r="K28" s="14">
        <f t="shared" si="0"/>
        <v>1000</v>
      </c>
      <c r="L28" s="15">
        <v>0.0499</v>
      </c>
      <c r="M28" s="18">
        <f t="shared" si="1"/>
        <v>49.9</v>
      </c>
    </row>
    <row r="29" spans="1:13" ht="36" customHeight="1">
      <c r="A29" s="94"/>
      <c r="B29" s="98"/>
      <c r="C29" s="52" t="s">
        <v>113</v>
      </c>
      <c r="D29" s="29"/>
      <c r="E29" s="12"/>
      <c r="F29" s="13"/>
      <c r="G29" s="13"/>
      <c r="H29" s="13"/>
      <c r="I29" s="13"/>
      <c r="J29" s="13">
        <v>50</v>
      </c>
      <c r="K29" s="14">
        <f t="shared" si="0"/>
        <v>50</v>
      </c>
      <c r="L29" s="15">
        <v>0.138</v>
      </c>
      <c r="M29" s="18">
        <f t="shared" si="1"/>
        <v>6.9</v>
      </c>
    </row>
    <row r="30" spans="1:13" ht="36" customHeight="1">
      <c r="A30" s="94"/>
      <c r="B30" s="98"/>
      <c r="C30" s="52" t="s">
        <v>114</v>
      </c>
      <c r="D30" s="29" t="s">
        <v>61</v>
      </c>
      <c r="E30" s="12">
        <v>100</v>
      </c>
      <c r="F30" s="13">
        <v>10</v>
      </c>
      <c r="G30" s="13"/>
      <c r="H30" s="13">
        <v>300</v>
      </c>
      <c r="I30" s="13"/>
      <c r="J30" s="13">
        <v>1000</v>
      </c>
      <c r="K30" s="14">
        <f t="shared" si="0"/>
        <v>1410</v>
      </c>
      <c r="L30" s="15">
        <v>0.0344</v>
      </c>
      <c r="M30" s="18">
        <f t="shared" si="1"/>
        <v>48.504</v>
      </c>
    </row>
    <row r="31" spans="1:13" ht="36" customHeight="1">
      <c r="A31" s="94"/>
      <c r="B31" s="98"/>
      <c r="C31" s="52" t="s">
        <v>97</v>
      </c>
      <c r="D31" s="29"/>
      <c r="E31" s="12"/>
      <c r="F31" s="13"/>
      <c r="G31" s="13"/>
      <c r="H31" s="13"/>
      <c r="I31" s="13"/>
      <c r="J31" s="13">
        <v>300</v>
      </c>
      <c r="K31" s="14">
        <f t="shared" si="0"/>
        <v>300</v>
      </c>
      <c r="L31" s="15">
        <v>0.036</v>
      </c>
      <c r="M31" s="18">
        <f t="shared" si="1"/>
        <v>10.799999999999999</v>
      </c>
    </row>
    <row r="32" spans="1:13" ht="19.5" customHeight="1">
      <c r="A32" s="94"/>
      <c r="B32" s="98"/>
      <c r="C32" s="52" t="s">
        <v>7</v>
      </c>
      <c r="D32" s="29" t="s">
        <v>61</v>
      </c>
      <c r="E32" s="12">
        <v>100</v>
      </c>
      <c r="F32" s="13">
        <v>20</v>
      </c>
      <c r="G32" s="13">
        <v>300</v>
      </c>
      <c r="H32" s="13"/>
      <c r="I32" s="13"/>
      <c r="J32" s="13"/>
      <c r="K32" s="14">
        <f t="shared" si="0"/>
        <v>420</v>
      </c>
      <c r="L32" s="15">
        <v>0.23</v>
      </c>
      <c r="M32" s="18">
        <f t="shared" si="1"/>
        <v>96.60000000000001</v>
      </c>
    </row>
    <row r="33" spans="1:13" ht="19.5" customHeight="1">
      <c r="A33" s="30">
        <v>8</v>
      </c>
      <c r="B33" s="31" t="s">
        <v>8</v>
      </c>
      <c r="C33" s="52" t="s">
        <v>9</v>
      </c>
      <c r="D33" s="29" t="s">
        <v>61</v>
      </c>
      <c r="E33" s="12">
        <v>2</v>
      </c>
      <c r="F33" s="13"/>
      <c r="G33" s="13"/>
      <c r="H33" s="13"/>
      <c r="I33" s="13"/>
      <c r="J33" s="13"/>
      <c r="K33" s="14">
        <f t="shared" si="0"/>
        <v>2</v>
      </c>
      <c r="L33" s="15">
        <v>0.8</v>
      </c>
      <c r="M33" s="18">
        <f t="shared" si="1"/>
        <v>1.6</v>
      </c>
    </row>
    <row r="34" spans="1:13" ht="19.5" customHeight="1">
      <c r="A34" s="94"/>
      <c r="B34" s="98"/>
      <c r="C34" s="52" t="s">
        <v>63</v>
      </c>
      <c r="D34" s="29" t="s">
        <v>61</v>
      </c>
      <c r="E34" s="12">
        <v>5</v>
      </c>
      <c r="F34" s="13">
        <v>1</v>
      </c>
      <c r="G34" s="13">
        <v>6</v>
      </c>
      <c r="H34" s="13">
        <v>6</v>
      </c>
      <c r="I34" s="13">
        <v>10</v>
      </c>
      <c r="J34" s="13">
        <v>20</v>
      </c>
      <c r="K34" s="14">
        <f t="shared" si="0"/>
        <v>48</v>
      </c>
      <c r="L34" s="15">
        <v>0.5</v>
      </c>
      <c r="M34" s="18">
        <f t="shared" si="1"/>
        <v>24</v>
      </c>
    </row>
    <row r="35" spans="1:13" ht="19.5" customHeight="1">
      <c r="A35" s="94"/>
      <c r="B35" s="98"/>
      <c r="C35" s="52" t="s">
        <v>80</v>
      </c>
      <c r="D35" s="29" t="s">
        <v>61</v>
      </c>
      <c r="E35" s="12">
        <v>3</v>
      </c>
      <c r="F35" s="13"/>
      <c r="G35" s="13">
        <v>6</v>
      </c>
      <c r="H35" s="13"/>
      <c r="I35" s="13">
        <v>15</v>
      </c>
      <c r="J35" s="13"/>
      <c r="K35" s="14">
        <f t="shared" si="0"/>
        <v>24</v>
      </c>
      <c r="L35" s="15">
        <v>1.07</v>
      </c>
      <c r="M35" s="18">
        <f t="shared" si="1"/>
        <v>25.68</v>
      </c>
    </row>
    <row r="36" spans="1:13" ht="19.5" customHeight="1">
      <c r="A36" s="94"/>
      <c r="B36" s="98"/>
      <c r="C36" s="52" t="s">
        <v>64</v>
      </c>
      <c r="D36" s="29" t="s">
        <v>61</v>
      </c>
      <c r="E36" s="12">
        <v>5</v>
      </c>
      <c r="F36" s="13">
        <v>1</v>
      </c>
      <c r="G36" s="13">
        <v>10</v>
      </c>
      <c r="H36" s="13">
        <v>7</v>
      </c>
      <c r="I36" s="13">
        <v>10</v>
      </c>
      <c r="J36" s="13">
        <v>100</v>
      </c>
      <c r="K36" s="14">
        <f t="shared" si="0"/>
        <v>133</v>
      </c>
      <c r="L36" s="15">
        <v>0.33</v>
      </c>
      <c r="M36" s="18">
        <f t="shared" si="1"/>
        <v>43.89</v>
      </c>
    </row>
    <row r="37" spans="1:13" ht="42.75" customHeight="1">
      <c r="A37" s="85">
        <v>10</v>
      </c>
      <c r="B37" s="88" t="s">
        <v>10</v>
      </c>
      <c r="C37" s="52" t="s">
        <v>168</v>
      </c>
      <c r="D37" s="29" t="s">
        <v>62</v>
      </c>
      <c r="E37" s="12"/>
      <c r="F37" s="13"/>
      <c r="G37" s="13"/>
      <c r="H37" s="13"/>
      <c r="I37" s="13"/>
      <c r="J37" s="13">
        <v>20</v>
      </c>
      <c r="K37" s="14">
        <f t="shared" si="0"/>
        <v>20</v>
      </c>
      <c r="L37" s="15">
        <v>6.95</v>
      </c>
      <c r="M37" s="18">
        <f t="shared" si="1"/>
        <v>139</v>
      </c>
    </row>
    <row r="38" spans="1:13" ht="54" customHeight="1">
      <c r="A38" s="93"/>
      <c r="B38" s="92"/>
      <c r="C38" s="52" t="s">
        <v>169</v>
      </c>
      <c r="D38" s="29" t="s">
        <v>62</v>
      </c>
      <c r="E38" s="12"/>
      <c r="F38" s="13"/>
      <c r="G38" s="13"/>
      <c r="H38" s="13"/>
      <c r="I38" s="13"/>
      <c r="J38" s="13">
        <v>20</v>
      </c>
      <c r="K38" s="14">
        <f t="shared" si="0"/>
        <v>20</v>
      </c>
      <c r="L38" s="15">
        <v>7.3</v>
      </c>
      <c r="M38" s="18">
        <f t="shared" si="1"/>
        <v>146</v>
      </c>
    </row>
    <row r="39" spans="1:13" ht="51.75" customHeight="1">
      <c r="A39" s="93"/>
      <c r="B39" s="92"/>
      <c r="C39" s="52" t="s">
        <v>170</v>
      </c>
      <c r="D39" s="29" t="s">
        <v>62</v>
      </c>
      <c r="E39" s="12"/>
      <c r="F39" s="13"/>
      <c r="G39" s="13"/>
      <c r="H39" s="13"/>
      <c r="I39" s="13"/>
      <c r="J39" s="13">
        <v>5</v>
      </c>
      <c r="K39" s="14">
        <f t="shared" si="0"/>
        <v>5</v>
      </c>
      <c r="L39" s="15">
        <v>14.5</v>
      </c>
      <c r="M39" s="18">
        <f t="shared" si="1"/>
        <v>72.5</v>
      </c>
    </row>
    <row r="40" spans="1:13" ht="55.5" customHeight="1">
      <c r="A40" s="93"/>
      <c r="B40" s="92"/>
      <c r="C40" s="52" t="s">
        <v>151</v>
      </c>
      <c r="D40" s="29" t="s">
        <v>62</v>
      </c>
      <c r="E40" s="12"/>
      <c r="F40" s="13"/>
      <c r="G40" s="13"/>
      <c r="H40" s="13"/>
      <c r="I40" s="13"/>
      <c r="J40" s="13">
        <v>5</v>
      </c>
      <c r="K40" s="14">
        <f t="shared" si="0"/>
        <v>5</v>
      </c>
      <c r="L40" s="15">
        <v>16.1</v>
      </c>
      <c r="M40" s="18">
        <f t="shared" si="1"/>
        <v>80.5</v>
      </c>
    </row>
    <row r="41" spans="1:13" ht="19.5" customHeight="1">
      <c r="A41" s="86"/>
      <c r="B41" s="89"/>
      <c r="C41" s="52" t="s">
        <v>11</v>
      </c>
      <c r="D41" s="29" t="s">
        <v>62</v>
      </c>
      <c r="E41" s="12">
        <v>2</v>
      </c>
      <c r="F41" s="13"/>
      <c r="G41" s="13"/>
      <c r="H41" s="13"/>
      <c r="I41" s="13"/>
      <c r="J41" s="13"/>
      <c r="K41" s="14">
        <f t="shared" si="0"/>
        <v>2</v>
      </c>
      <c r="L41" s="15">
        <v>1.99</v>
      </c>
      <c r="M41" s="18">
        <f t="shared" si="1"/>
        <v>3.98</v>
      </c>
    </row>
    <row r="42" spans="1:13" ht="19.5" customHeight="1">
      <c r="A42" s="86"/>
      <c r="B42" s="89"/>
      <c r="C42" s="52" t="s">
        <v>98</v>
      </c>
      <c r="D42" s="29" t="s">
        <v>62</v>
      </c>
      <c r="E42" s="12"/>
      <c r="F42" s="13"/>
      <c r="G42" s="13"/>
      <c r="H42" s="13"/>
      <c r="I42" s="13"/>
      <c r="J42" s="13">
        <v>20</v>
      </c>
      <c r="K42" s="14">
        <f t="shared" si="0"/>
        <v>20</v>
      </c>
      <c r="L42" s="15">
        <v>2.75</v>
      </c>
      <c r="M42" s="18">
        <f t="shared" si="1"/>
        <v>55</v>
      </c>
    </row>
    <row r="43" spans="1:13" ht="19.5" customHeight="1">
      <c r="A43" s="86"/>
      <c r="B43" s="89"/>
      <c r="C43" s="52" t="s">
        <v>12</v>
      </c>
      <c r="D43" s="29" t="s">
        <v>62</v>
      </c>
      <c r="E43" s="12">
        <v>2</v>
      </c>
      <c r="F43" s="13"/>
      <c r="G43" s="13"/>
      <c r="H43" s="13"/>
      <c r="I43" s="13"/>
      <c r="J43" s="13">
        <v>10</v>
      </c>
      <c r="K43" s="14">
        <f t="shared" si="0"/>
        <v>12</v>
      </c>
      <c r="L43" s="15">
        <v>2.75</v>
      </c>
      <c r="M43" s="18">
        <f t="shared" si="1"/>
        <v>33</v>
      </c>
    </row>
    <row r="44" spans="1:13" ht="19.5" customHeight="1">
      <c r="A44" s="86"/>
      <c r="B44" s="89"/>
      <c r="C44" s="52" t="s">
        <v>13</v>
      </c>
      <c r="D44" s="29" t="s">
        <v>62</v>
      </c>
      <c r="E44" s="12"/>
      <c r="F44" s="13">
        <v>1</v>
      </c>
      <c r="G44" s="13">
        <v>1</v>
      </c>
      <c r="H44" s="13">
        <v>1</v>
      </c>
      <c r="I44" s="13">
        <v>1</v>
      </c>
      <c r="J44" s="13"/>
      <c r="K44" s="14">
        <f t="shared" si="0"/>
        <v>4</v>
      </c>
      <c r="L44" s="15">
        <v>4.51</v>
      </c>
      <c r="M44" s="18">
        <f t="shared" si="1"/>
        <v>18.04</v>
      </c>
    </row>
    <row r="45" spans="1:13" ht="19.5" customHeight="1">
      <c r="A45" s="86"/>
      <c r="B45" s="89"/>
      <c r="C45" s="52" t="s">
        <v>14</v>
      </c>
      <c r="D45" s="29" t="s">
        <v>62</v>
      </c>
      <c r="E45" s="12">
        <v>2</v>
      </c>
      <c r="F45" s="13"/>
      <c r="G45" s="13"/>
      <c r="H45" s="13"/>
      <c r="I45" s="13"/>
      <c r="J45" s="13"/>
      <c r="K45" s="14">
        <f>E45+F45+G45+H45+I45+J45</f>
        <v>2</v>
      </c>
      <c r="L45" s="15">
        <v>5.13</v>
      </c>
      <c r="M45" s="18">
        <f t="shared" si="1"/>
        <v>10.26</v>
      </c>
    </row>
    <row r="46" spans="1:13" ht="19.5" customHeight="1">
      <c r="A46" s="86"/>
      <c r="B46" s="89"/>
      <c r="C46" s="52" t="s">
        <v>99</v>
      </c>
      <c r="D46" s="29" t="s">
        <v>62</v>
      </c>
      <c r="E46" s="12"/>
      <c r="F46" s="13"/>
      <c r="G46" s="13"/>
      <c r="H46" s="13"/>
      <c r="I46" s="13"/>
      <c r="J46" s="13">
        <v>10</v>
      </c>
      <c r="K46" s="14">
        <f>E46+F46+G46+H46+I46+J46</f>
        <v>10</v>
      </c>
      <c r="L46" s="15">
        <v>5.13</v>
      </c>
      <c r="M46" s="18">
        <f t="shared" si="1"/>
        <v>51.3</v>
      </c>
    </row>
    <row r="47" spans="1:13" ht="19.5" customHeight="1">
      <c r="A47" s="86"/>
      <c r="B47" s="89"/>
      <c r="C47" s="52" t="s">
        <v>100</v>
      </c>
      <c r="D47" s="29" t="s">
        <v>62</v>
      </c>
      <c r="E47" s="12"/>
      <c r="F47" s="13">
        <v>1</v>
      </c>
      <c r="G47" s="13">
        <v>1</v>
      </c>
      <c r="H47" s="13">
        <v>1</v>
      </c>
      <c r="I47" s="13">
        <v>1</v>
      </c>
      <c r="J47" s="13"/>
      <c r="K47" s="14">
        <f t="shared" si="0"/>
        <v>4</v>
      </c>
      <c r="L47" s="15">
        <v>6.45</v>
      </c>
      <c r="M47" s="18">
        <f t="shared" si="1"/>
        <v>25.8</v>
      </c>
    </row>
    <row r="48" spans="1:13" ht="19.5" customHeight="1">
      <c r="A48" s="86"/>
      <c r="B48" s="89"/>
      <c r="C48" s="52" t="s">
        <v>15</v>
      </c>
      <c r="D48" s="29" t="s">
        <v>62</v>
      </c>
      <c r="E48" s="12">
        <v>2</v>
      </c>
      <c r="F48" s="13">
        <v>1</v>
      </c>
      <c r="G48" s="13">
        <v>1</v>
      </c>
      <c r="H48" s="13">
        <v>1</v>
      </c>
      <c r="I48" s="13">
        <v>1</v>
      </c>
      <c r="J48" s="13"/>
      <c r="K48" s="14">
        <f t="shared" si="0"/>
        <v>6</v>
      </c>
      <c r="L48" s="15">
        <v>7.74</v>
      </c>
      <c r="M48" s="18">
        <f t="shared" si="1"/>
        <v>46.44</v>
      </c>
    </row>
    <row r="49" spans="1:13" ht="19.5" customHeight="1">
      <c r="A49" s="86"/>
      <c r="B49" s="89"/>
      <c r="C49" s="52" t="s">
        <v>16</v>
      </c>
      <c r="D49" s="29" t="s">
        <v>62</v>
      </c>
      <c r="E49" s="12"/>
      <c r="F49" s="13">
        <v>1</v>
      </c>
      <c r="G49" s="13">
        <v>1</v>
      </c>
      <c r="H49" s="13">
        <v>1</v>
      </c>
      <c r="I49" s="13">
        <v>1</v>
      </c>
      <c r="J49" s="13"/>
      <c r="K49" s="14">
        <f t="shared" si="0"/>
        <v>4</v>
      </c>
      <c r="L49" s="15">
        <v>4.95</v>
      </c>
      <c r="M49" s="18">
        <f t="shared" si="1"/>
        <v>19.8</v>
      </c>
    </row>
    <row r="50" spans="1:13" ht="19.5" customHeight="1">
      <c r="A50" s="86"/>
      <c r="B50" s="89"/>
      <c r="C50" s="52" t="s">
        <v>17</v>
      </c>
      <c r="D50" s="29" t="s">
        <v>62</v>
      </c>
      <c r="E50" s="12">
        <v>2</v>
      </c>
      <c r="F50" s="13">
        <v>1</v>
      </c>
      <c r="G50" s="13">
        <v>1</v>
      </c>
      <c r="H50" s="13"/>
      <c r="I50" s="13"/>
      <c r="J50" s="13"/>
      <c r="K50" s="14">
        <f t="shared" si="0"/>
        <v>4</v>
      </c>
      <c r="L50" s="15">
        <v>4.95</v>
      </c>
      <c r="M50" s="18">
        <f t="shared" si="1"/>
        <v>19.8</v>
      </c>
    </row>
    <row r="51" spans="1:13" ht="19.5" customHeight="1">
      <c r="A51" s="86"/>
      <c r="B51" s="89"/>
      <c r="C51" s="52" t="s">
        <v>18</v>
      </c>
      <c r="D51" s="29" t="s">
        <v>62</v>
      </c>
      <c r="E51" s="12">
        <v>2</v>
      </c>
      <c r="F51" s="13"/>
      <c r="G51" s="13"/>
      <c r="H51" s="13"/>
      <c r="I51" s="13"/>
      <c r="J51" s="13"/>
      <c r="K51" s="14">
        <f t="shared" si="0"/>
        <v>2</v>
      </c>
      <c r="L51" s="15">
        <v>6.9</v>
      </c>
      <c r="M51" s="18">
        <f t="shared" si="1"/>
        <v>13.8</v>
      </c>
    </row>
    <row r="52" spans="1:13" ht="19.5" customHeight="1">
      <c r="A52" s="86"/>
      <c r="B52" s="89"/>
      <c r="C52" s="52" t="s">
        <v>101</v>
      </c>
      <c r="D52" s="29" t="s">
        <v>62</v>
      </c>
      <c r="E52" s="12"/>
      <c r="F52" s="13"/>
      <c r="G52" s="13"/>
      <c r="H52" s="13"/>
      <c r="I52" s="13"/>
      <c r="J52" s="13">
        <v>10</v>
      </c>
      <c r="K52" s="14">
        <f t="shared" si="0"/>
        <v>10</v>
      </c>
      <c r="L52" s="15">
        <v>7.7</v>
      </c>
      <c r="M52" s="18">
        <f t="shared" si="1"/>
        <v>77</v>
      </c>
    </row>
    <row r="53" spans="1:13" ht="19.5" customHeight="1">
      <c r="A53" s="87"/>
      <c r="B53" s="90"/>
      <c r="C53" s="52" t="s">
        <v>19</v>
      </c>
      <c r="D53" s="29" t="s">
        <v>62</v>
      </c>
      <c r="E53" s="12">
        <v>2</v>
      </c>
      <c r="F53" s="13"/>
      <c r="G53" s="13"/>
      <c r="H53" s="13"/>
      <c r="I53" s="13"/>
      <c r="J53" s="13"/>
      <c r="K53" s="14">
        <f t="shared" si="0"/>
        <v>2</v>
      </c>
      <c r="L53" s="15">
        <v>7.93</v>
      </c>
      <c r="M53" s="18">
        <f t="shared" si="1"/>
        <v>15.86</v>
      </c>
    </row>
    <row r="54" spans="1:13" ht="42.75" customHeight="1">
      <c r="A54" s="85">
        <v>11</v>
      </c>
      <c r="B54" s="88" t="s">
        <v>148</v>
      </c>
      <c r="C54" s="52" t="s">
        <v>171</v>
      </c>
      <c r="D54" s="29" t="s">
        <v>62</v>
      </c>
      <c r="E54" s="12"/>
      <c r="F54" s="13"/>
      <c r="G54" s="13"/>
      <c r="H54" s="13"/>
      <c r="I54" s="13"/>
      <c r="J54" s="13">
        <v>23</v>
      </c>
      <c r="K54" s="14">
        <f t="shared" si="0"/>
        <v>23</v>
      </c>
      <c r="L54" s="15">
        <v>17.5</v>
      </c>
      <c r="M54" s="18">
        <f t="shared" si="1"/>
        <v>402.5</v>
      </c>
    </row>
    <row r="55" spans="1:13" ht="21" customHeight="1">
      <c r="A55" s="86"/>
      <c r="B55" s="89"/>
      <c r="C55" s="52" t="s">
        <v>147</v>
      </c>
      <c r="D55" s="29" t="s">
        <v>62</v>
      </c>
      <c r="E55" s="12"/>
      <c r="F55" s="13"/>
      <c r="G55" s="13"/>
      <c r="H55" s="13"/>
      <c r="I55" s="13"/>
      <c r="J55" s="13">
        <v>20</v>
      </c>
      <c r="K55" s="14">
        <f t="shared" si="0"/>
        <v>20</v>
      </c>
      <c r="L55" s="15">
        <v>11.9</v>
      </c>
      <c r="M55" s="18">
        <f t="shared" si="1"/>
        <v>238</v>
      </c>
    </row>
    <row r="56" spans="1:13" ht="28.5" customHeight="1">
      <c r="A56" s="86"/>
      <c r="B56" s="89"/>
      <c r="C56" s="52" t="s">
        <v>102</v>
      </c>
      <c r="D56" s="29" t="s">
        <v>62</v>
      </c>
      <c r="E56" s="12">
        <v>1</v>
      </c>
      <c r="F56" s="13"/>
      <c r="G56" s="13"/>
      <c r="H56" s="13"/>
      <c r="I56" s="13"/>
      <c r="J56" s="13"/>
      <c r="K56" s="14">
        <f t="shared" si="0"/>
        <v>1</v>
      </c>
      <c r="L56" s="15">
        <v>8.35</v>
      </c>
      <c r="M56" s="18">
        <f t="shared" si="1"/>
        <v>8.35</v>
      </c>
    </row>
    <row r="57" spans="1:13" ht="18" customHeight="1">
      <c r="A57" s="86"/>
      <c r="B57" s="89"/>
      <c r="C57" s="52" t="s">
        <v>103</v>
      </c>
      <c r="D57" s="29" t="s">
        <v>62</v>
      </c>
      <c r="E57" s="12"/>
      <c r="F57" s="13">
        <v>1</v>
      </c>
      <c r="G57" s="13"/>
      <c r="H57" s="13"/>
      <c r="I57" s="13"/>
      <c r="J57" s="13"/>
      <c r="K57" s="14">
        <f t="shared" si="0"/>
        <v>1</v>
      </c>
      <c r="L57" s="15">
        <v>21.25</v>
      </c>
      <c r="M57" s="18">
        <f t="shared" si="1"/>
        <v>21.25</v>
      </c>
    </row>
    <row r="58" spans="1:13" ht="33.75">
      <c r="A58" s="87"/>
      <c r="B58" s="90"/>
      <c r="C58" s="52" t="s">
        <v>104</v>
      </c>
      <c r="D58" s="29" t="s">
        <v>61</v>
      </c>
      <c r="E58" s="12"/>
      <c r="F58" s="13">
        <v>5</v>
      </c>
      <c r="G58" s="13"/>
      <c r="H58" s="13"/>
      <c r="I58" s="13"/>
      <c r="J58" s="13"/>
      <c r="K58" s="14">
        <f t="shared" si="0"/>
        <v>5</v>
      </c>
      <c r="L58" s="15">
        <v>4.29</v>
      </c>
      <c r="M58" s="18">
        <f t="shared" si="1"/>
        <v>21.45</v>
      </c>
    </row>
    <row r="59" spans="1:13" ht="22.5">
      <c r="A59" s="30">
        <v>14</v>
      </c>
      <c r="B59" s="31" t="s">
        <v>20</v>
      </c>
      <c r="C59" s="52" t="s">
        <v>146</v>
      </c>
      <c r="D59" s="29" t="s">
        <v>61</v>
      </c>
      <c r="E59" s="12">
        <v>2</v>
      </c>
      <c r="F59" s="13"/>
      <c r="G59" s="13">
        <v>3</v>
      </c>
      <c r="H59" s="13">
        <v>3</v>
      </c>
      <c r="I59" s="13"/>
      <c r="J59" s="13">
        <v>5</v>
      </c>
      <c r="K59" s="14">
        <f t="shared" si="0"/>
        <v>13</v>
      </c>
      <c r="L59" s="15">
        <v>7.98</v>
      </c>
      <c r="M59" s="18">
        <f t="shared" si="1"/>
        <v>103.74000000000001</v>
      </c>
    </row>
    <row r="60" spans="1:13" ht="48.75" customHeight="1">
      <c r="A60" s="32">
        <v>15</v>
      </c>
      <c r="B60" s="28" t="s">
        <v>21</v>
      </c>
      <c r="C60" s="52" t="s">
        <v>105</v>
      </c>
      <c r="D60" s="29" t="s">
        <v>61</v>
      </c>
      <c r="E60" s="12">
        <v>20</v>
      </c>
      <c r="F60" s="13">
        <v>9</v>
      </c>
      <c r="G60" s="13">
        <v>20</v>
      </c>
      <c r="H60" s="13"/>
      <c r="I60" s="13"/>
      <c r="J60" s="13"/>
      <c r="K60" s="14">
        <f t="shared" si="0"/>
        <v>49</v>
      </c>
      <c r="L60" s="15">
        <v>0.6</v>
      </c>
      <c r="M60" s="18">
        <f t="shared" si="1"/>
        <v>29.4</v>
      </c>
    </row>
    <row r="61" spans="1:13" ht="29.25" customHeight="1">
      <c r="A61" s="30">
        <v>16</v>
      </c>
      <c r="B61" s="31" t="s">
        <v>22</v>
      </c>
      <c r="C61" s="52" t="s">
        <v>23</v>
      </c>
      <c r="D61" s="29" t="s">
        <v>62</v>
      </c>
      <c r="E61" s="12">
        <v>10</v>
      </c>
      <c r="F61" s="13">
        <v>9</v>
      </c>
      <c r="G61" s="13">
        <v>20</v>
      </c>
      <c r="H61" s="13">
        <v>1</v>
      </c>
      <c r="I61" s="13"/>
      <c r="J61" s="13"/>
      <c r="K61" s="14">
        <f t="shared" si="0"/>
        <v>40</v>
      </c>
      <c r="L61" s="15">
        <v>0.42</v>
      </c>
      <c r="M61" s="18">
        <f t="shared" si="1"/>
        <v>16.8</v>
      </c>
    </row>
    <row r="62" spans="1:13" ht="22.5">
      <c r="A62" s="30">
        <v>17</v>
      </c>
      <c r="B62" s="31" t="s">
        <v>24</v>
      </c>
      <c r="C62" s="52" t="s">
        <v>25</v>
      </c>
      <c r="D62" s="29" t="s">
        <v>61</v>
      </c>
      <c r="E62" s="12"/>
      <c r="F62" s="13">
        <v>10</v>
      </c>
      <c r="G62" s="13">
        <v>40</v>
      </c>
      <c r="H62" s="13">
        <v>24</v>
      </c>
      <c r="I62" s="13"/>
      <c r="J62" s="13">
        <v>240</v>
      </c>
      <c r="K62" s="14">
        <f t="shared" si="0"/>
        <v>314</v>
      </c>
      <c r="L62" s="15">
        <v>0.04</v>
      </c>
      <c r="M62" s="18">
        <f t="shared" si="1"/>
        <v>12.56</v>
      </c>
    </row>
    <row r="63" spans="1:13" ht="29.25" customHeight="1">
      <c r="A63" s="30">
        <v>18</v>
      </c>
      <c r="B63" s="31" t="s">
        <v>26</v>
      </c>
      <c r="C63" s="52" t="s">
        <v>106</v>
      </c>
      <c r="D63" s="29" t="s">
        <v>61</v>
      </c>
      <c r="E63" s="12">
        <v>10</v>
      </c>
      <c r="F63" s="13">
        <v>9</v>
      </c>
      <c r="G63" s="13">
        <v>20</v>
      </c>
      <c r="H63" s="13">
        <v>10</v>
      </c>
      <c r="I63" s="13">
        <v>5</v>
      </c>
      <c r="J63" s="13">
        <v>30</v>
      </c>
      <c r="K63" s="14">
        <f t="shared" si="0"/>
        <v>84</v>
      </c>
      <c r="L63" s="15">
        <v>0.1</v>
      </c>
      <c r="M63" s="18">
        <f t="shared" si="1"/>
        <v>8.4</v>
      </c>
    </row>
    <row r="64" spans="1:13" ht="15">
      <c r="A64" s="85">
        <v>19</v>
      </c>
      <c r="B64" s="88" t="s">
        <v>27</v>
      </c>
      <c r="C64" s="52" t="s">
        <v>107</v>
      </c>
      <c r="D64" s="29" t="s">
        <v>61</v>
      </c>
      <c r="E64" s="12"/>
      <c r="F64" s="13"/>
      <c r="G64" s="13"/>
      <c r="H64" s="13"/>
      <c r="I64" s="13"/>
      <c r="J64" s="13">
        <v>60</v>
      </c>
      <c r="K64" s="14">
        <f t="shared" si="0"/>
        <v>60</v>
      </c>
      <c r="L64" s="15">
        <v>0.45</v>
      </c>
      <c r="M64" s="18">
        <f t="shared" si="1"/>
        <v>27</v>
      </c>
    </row>
    <row r="65" spans="1:13" ht="22.5">
      <c r="A65" s="87"/>
      <c r="B65" s="97"/>
      <c r="C65" s="52" t="s">
        <v>28</v>
      </c>
      <c r="D65" s="29" t="s">
        <v>61</v>
      </c>
      <c r="E65" s="12">
        <v>5</v>
      </c>
      <c r="F65" s="13">
        <v>9</v>
      </c>
      <c r="G65" s="13">
        <v>20</v>
      </c>
      <c r="H65" s="13"/>
      <c r="I65" s="13">
        <v>5</v>
      </c>
      <c r="J65" s="13"/>
      <c r="K65" s="14">
        <f t="shared" si="0"/>
        <v>39</v>
      </c>
      <c r="L65" s="15">
        <v>0.17</v>
      </c>
      <c r="M65" s="18">
        <f t="shared" si="1"/>
        <v>6.630000000000001</v>
      </c>
    </row>
    <row r="66" spans="1:13" ht="18" customHeight="1">
      <c r="A66" s="30">
        <v>20</v>
      </c>
      <c r="B66" s="31" t="s">
        <v>29</v>
      </c>
      <c r="C66" s="52" t="s">
        <v>116</v>
      </c>
      <c r="D66" s="29" t="s">
        <v>61</v>
      </c>
      <c r="E66" s="12">
        <v>5</v>
      </c>
      <c r="F66" s="13"/>
      <c r="G66" s="13">
        <v>20</v>
      </c>
      <c r="H66" s="13"/>
      <c r="I66" s="13">
        <v>5</v>
      </c>
      <c r="J66" s="13"/>
      <c r="K66" s="14">
        <f t="shared" si="0"/>
        <v>30</v>
      </c>
      <c r="L66" s="15">
        <v>0.3</v>
      </c>
      <c r="M66" s="18">
        <f t="shared" si="1"/>
        <v>9</v>
      </c>
    </row>
    <row r="67" spans="1:13" ht="41.25" customHeight="1">
      <c r="A67" s="30">
        <v>21</v>
      </c>
      <c r="B67" s="31" t="s">
        <v>30</v>
      </c>
      <c r="C67" s="52" t="s">
        <v>115</v>
      </c>
      <c r="D67" s="29" t="s">
        <v>61</v>
      </c>
      <c r="E67" s="12">
        <v>20</v>
      </c>
      <c r="F67" s="13">
        <v>10</v>
      </c>
      <c r="G67" s="13"/>
      <c r="H67" s="13">
        <v>30</v>
      </c>
      <c r="I67" s="13">
        <v>10</v>
      </c>
      <c r="J67" s="13">
        <v>50</v>
      </c>
      <c r="K67" s="14">
        <f t="shared" si="0"/>
        <v>120</v>
      </c>
      <c r="L67" s="15">
        <v>0.6</v>
      </c>
      <c r="M67" s="18">
        <f t="shared" si="1"/>
        <v>72</v>
      </c>
    </row>
    <row r="68" spans="1:13" ht="44.25" customHeight="1">
      <c r="A68" s="30">
        <v>22</v>
      </c>
      <c r="B68" s="31" t="s">
        <v>31</v>
      </c>
      <c r="C68" s="52" t="s">
        <v>109</v>
      </c>
      <c r="D68" s="29" t="s">
        <v>108</v>
      </c>
      <c r="E68" s="12">
        <v>30</v>
      </c>
      <c r="F68" s="13">
        <v>25</v>
      </c>
      <c r="G68" s="13">
        <v>30</v>
      </c>
      <c r="H68" s="13"/>
      <c r="I68" s="13">
        <v>30</v>
      </c>
      <c r="J68" s="13">
        <v>200</v>
      </c>
      <c r="K68" s="14">
        <f t="shared" si="0"/>
        <v>315</v>
      </c>
      <c r="L68" s="15">
        <v>1.98</v>
      </c>
      <c r="M68" s="18">
        <f t="shared" si="1"/>
        <v>623.7</v>
      </c>
    </row>
    <row r="69" spans="1:13" ht="52.5" customHeight="1">
      <c r="A69" s="30"/>
      <c r="B69" s="31"/>
      <c r="C69" s="52" t="s">
        <v>149</v>
      </c>
      <c r="D69" s="29" t="s">
        <v>61</v>
      </c>
      <c r="E69" s="12"/>
      <c r="F69" s="13"/>
      <c r="G69" s="13"/>
      <c r="H69" s="13"/>
      <c r="I69" s="13"/>
      <c r="J69" s="13">
        <v>3</v>
      </c>
      <c r="K69" s="14">
        <f t="shared" si="0"/>
        <v>3</v>
      </c>
      <c r="L69" s="15">
        <v>0.45</v>
      </c>
      <c r="M69" s="18">
        <f t="shared" si="1"/>
        <v>1.35</v>
      </c>
    </row>
    <row r="70" spans="1:13" ht="38.25" customHeight="1">
      <c r="A70" s="30">
        <v>23</v>
      </c>
      <c r="B70" s="31" t="s">
        <v>32</v>
      </c>
      <c r="C70" s="52" t="s">
        <v>33</v>
      </c>
      <c r="D70" s="29" t="s">
        <v>61</v>
      </c>
      <c r="E70" s="12">
        <v>10</v>
      </c>
      <c r="F70" s="13">
        <v>9</v>
      </c>
      <c r="G70" s="13">
        <v>20</v>
      </c>
      <c r="H70" s="13"/>
      <c r="I70" s="13">
        <v>10</v>
      </c>
      <c r="J70" s="13">
        <v>50</v>
      </c>
      <c r="K70" s="14">
        <f t="shared" si="0"/>
        <v>99</v>
      </c>
      <c r="L70" s="15">
        <v>2.89</v>
      </c>
      <c r="M70" s="18">
        <f t="shared" si="1"/>
        <v>286.11</v>
      </c>
    </row>
    <row r="71" spans="1:13" ht="53.25" customHeight="1">
      <c r="A71" s="30">
        <v>24</v>
      </c>
      <c r="B71" s="31" t="s">
        <v>132</v>
      </c>
      <c r="C71" s="52" t="s">
        <v>172</v>
      </c>
      <c r="D71" s="29" t="s">
        <v>61</v>
      </c>
      <c r="E71" s="12">
        <v>20</v>
      </c>
      <c r="F71" s="13">
        <v>9</v>
      </c>
      <c r="G71" s="13">
        <v>20</v>
      </c>
      <c r="H71" s="13">
        <v>12</v>
      </c>
      <c r="I71" s="13">
        <v>10</v>
      </c>
      <c r="J71" s="13">
        <v>50</v>
      </c>
      <c r="K71" s="14">
        <f t="shared" si="0"/>
        <v>121</v>
      </c>
      <c r="L71" s="15">
        <v>1.1</v>
      </c>
      <c r="M71" s="18">
        <f t="shared" si="1"/>
        <v>133.10000000000002</v>
      </c>
    </row>
    <row r="72" spans="1:13" ht="42.75" customHeight="1">
      <c r="A72" s="30">
        <v>25</v>
      </c>
      <c r="B72" s="31" t="s">
        <v>34</v>
      </c>
      <c r="C72" s="52" t="s">
        <v>173</v>
      </c>
      <c r="D72" s="29" t="s">
        <v>61</v>
      </c>
      <c r="E72" s="12">
        <v>10</v>
      </c>
      <c r="F72" s="13">
        <v>5</v>
      </c>
      <c r="G72" s="13">
        <v>20</v>
      </c>
      <c r="H72" s="13"/>
      <c r="I72" s="13">
        <v>5</v>
      </c>
      <c r="J72" s="13">
        <v>30</v>
      </c>
      <c r="K72" s="14">
        <f t="shared" si="0"/>
        <v>70</v>
      </c>
      <c r="L72" s="15">
        <v>0.14</v>
      </c>
      <c r="M72" s="18">
        <f t="shared" si="1"/>
        <v>9.8</v>
      </c>
    </row>
    <row r="73" spans="1:13" ht="27.75" customHeight="1">
      <c r="A73" s="30">
        <v>26</v>
      </c>
      <c r="B73" s="31" t="s">
        <v>35</v>
      </c>
      <c r="C73" s="52" t="s">
        <v>118</v>
      </c>
      <c r="D73" s="29" t="s">
        <v>61</v>
      </c>
      <c r="E73" s="12">
        <v>2</v>
      </c>
      <c r="F73" s="13"/>
      <c r="G73" s="13"/>
      <c r="H73" s="13"/>
      <c r="I73" s="13"/>
      <c r="J73" s="13"/>
      <c r="K73" s="14">
        <f t="shared" si="0"/>
        <v>2</v>
      </c>
      <c r="L73" s="15">
        <v>1</v>
      </c>
      <c r="M73" s="18">
        <f t="shared" si="1"/>
        <v>2</v>
      </c>
    </row>
    <row r="74" spans="1:13" ht="24.75" customHeight="1">
      <c r="A74" s="30">
        <v>27</v>
      </c>
      <c r="B74" s="31" t="s">
        <v>59</v>
      </c>
      <c r="C74" s="52" t="s">
        <v>36</v>
      </c>
      <c r="D74" s="29" t="s">
        <v>61</v>
      </c>
      <c r="E74" s="12">
        <v>1</v>
      </c>
      <c r="F74" s="13"/>
      <c r="G74" s="13"/>
      <c r="H74" s="13"/>
      <c r="I74" s="13"/>
      <c r="J74" s="13"/>
      <c r="K74" s="14">
        <f t="shared" si="0"/>
        <v>1</v>
      </c>
      <c r="L74" s="15">
        <v>1.09</v>
      </c>
      <c r="M74" s="18">
        <f t="shared" si="1"/>
        <v>1.09</v>
      </c>
    </row>
    <row r="75" spans="1:13" ht="36" customHeight="1">
      <c r="A75" s="30"/>
      <c r="B75" s="31" t="s">
        <v>123</v>
      </c>
      <c r="C75" s="52" t="s">
        <v>124</v>
      </c>
      <c r="D75" s="29" t="s">
        <v>61</v>
      </c>
      <c r="E75" s="12">
        <v>10</v>
      </c>
      <c r="F75" s="13"/>
      <c r="G75" s="13"/>
      <c r="H75" s="13"/>
      <c r="I75" s="13"/>
      <c r="J75" s="13">
        <v>25</v>
      </c>
      <c r="K75" s="14">
        <f t="shared" si="0"/>
        <v>35</v>
      </c>
      <c r="L75" s="15">
        <v>0.33</v>
      </c>
      <c r="M75" s="18">
        <f t="shared" si="1"/>
        <v>11.55</v>
      </c>
    </row>
    <row r="76" spans="1:13" ht="33.75">
      <c r="A76" s="30">
        <v>28</v>
      </c>
      <c r="B76" s="31" t="s">
        <v>122</v>
      </c>
      <c r="C76" s="52" t="s">
        <v>119</v>
      </c>
      <c r="D76" s="29" t="s">
        <v>61</v>
      </c>
      <c r="E76" s="12">
        <v>5</v>
      </c>
      <c r="F76" s="13">
        <v>2</v>
      </c>
      <c r="G76" s="13">
        <v>20</v>
      </c>
      <c r="H76" s="13">
        <v>13</v>
      </c>
      <c r="I76" s="13">
        <v>3</v>
      </c>
      <c r="J76" s="13">
        <v>50</v>
      </c>
      <c r="K76" s="14">
        <f t="shared" si="0"/>
        <v>93</v>
      </c>
      <c r="L76" s="15">
        <v>10</v>
      </c>
      <c r="M76" s="18">
        <f t="shared" si="1"/>
        <v>930</v>
      </c>
    </row>
    <row r="77" spans="1:13" ht="22.5">
      <c r="A77" s="30">
        <v>29</v>
      </c>
      <c r="B77" s="31" t="s">
        <v>58</v>
      </c>
      <c r="C77" s="52" t="s">
        <v>120</v>
      </c>
      <c r="D77" s="29" t="s">
        <v>62</v>
      </c>
      <c r="E77" s="12">
        <v>30</v>
      </c>
      <c r="F77" s="13">
        <v>10</v>
      </c>
      <c r="G77" s="13">
        <v>30</v>
      </c>
      <c r="H77" s="13">
        <v>30</v>
      </c>
      <c r="I77" s="13">
        <v>15</v>
      </c>
      <c r="J77" s="13">
        <v>100</v>
      </c>
      <c r="K77" s="14">
        <f t="shared" si="0"/>
        <v>215</v>
      </c>
      <c r="L77" s="15">
        <v>0.5</v>
      </c>
      <c r="M77" s="18">
        <f t="shared" si="1"/>
        <v>107.5</v>
      </c>
    </row>
    <row r="78" spans="1:13" ht="33.75">
      <c r="A78" s="30">
        <v>31</v>
      </c>
      <c r="B78" s="31" t="s">
        <v>37</v>
      </c>
      <c r="C78" s="52" t="s">
        <v>121</v>
      </c>
      <c r="D78" s="29" t="s">
        <v>61</v>
      </c>
      <c r="E78" s="12"/>
      <c r="F78" s="13">
        <v>1</v>
      </c>
      <c r="G78" s="13">
        <v>10</v>
      </c>
      <c r="H78" s="13"/>
      <c r="I78" s="13">
        <v>2</v>
      </c>
      <c r="J78" s="13">
        <v>50</v>
      </c>
      <c r="K78" s="14">
        <f t="shared" si="0"/>
        <v>63</v>
      </c>
      <c r="L78" s="15">
        <v>4.4</v>
      </c>
      <c r="M78" s="18">
        <f t="shared" si="1"/>
        <v>277.20000000000005</v>
      </c>
    </row>
    <row r="79" spans="1:13" ht="47.25" customHeight="1">
      <c r="A79" s="30">
        <v>32</v>
      </c>
      <c r="B79" s="31" t="s">
        <v>38</v>
      </c>
      <c r="C79" s="52" t="s">
        <v>174</v>
      </c>
      <c r="D79" s="29" t="s">
        <v>61</v>
      </c>
      <c r="E79" s="12">
        <v>2</v>
      </c>
      <c r="F79" s="13"/>
      <c r="G79" s="13">
        <v>10</v>
      </c>
      <c r="H79" s="13">
        <v>13</v>
      </c>
      <c r="I79" s="13">
        <v>2</v>
      </c>
      <c r="J79" s="13">
        <v>25</v>
      </c>
      <c r="K79" s="14">
        <f t="shared" si="0"/>
        <v>52</v>
      </c>
      <c r="L79" s="15">
        <v>2</v>
      </c>
      <c r="M79" s="18">
        <f t="shared" si="1"/>
        <v>104</v>
      </c>
    </row>
    <row r="80" spans="1:13" ht="49.5" customHeight="1">
      <c r="A80" s="33"/>
      <c r="B80" s="34"/>
      <c r="C80" s="52" t="s">
        <v>175</v>
      </c>
      <c r="D80" s="29" t="s">
        <v>62</v>
      </c>
      <c r="E80" s="12">
        <v>2</v>
      </c>
      <c r="F80" s="13">
        <v>1</v>
      </c>
      <c r="G80" s="13">
        <v>4</v>
      </c>
      <c r="H80" s="13"/>
      <c r="I80" s="13">
        <v>3</v>
      </c>
      <c r="J80" s="13">
        <v>5</v>
      </c>
      <c r="K80" s="14">
        <f t="shared" si="0"/>
        <v>15</v>
      </c>
      <c r="L80" s="15">
        <v>0.37</v>
      </c>
      <c r="M80" s="18">
        <f t="shared" si="1"/>
        <v>5.55</v>
      </c>
    </row>
    <row r="81" spans="1:13" ht="17.25" customHeight="1">
      <c r="A81" s="94">
        <v>34</v>
      </c>
      <c r="B81" s="98" t="s">
        <v>39</v>
      </c>
      <c r="C81" s="52" t="s">
        <v>82</v>
      </c>
      <c r="D81" s="29" t="s">
        <v>62</v>
      </c>
      <c r="E81" s="12">
        <v>4</v>
      </c>
      <c r="F81" s="13">
        <v>1</v>
      </c>
      <c r="G81" s="13">
        <v>5</v>
      </c>
      <c r="H81" s="13">
        <v>1</v>
      </c>
      <c r="I81" s="13">
        <v>1</v>
      </c>
      <c r="J81" s="13"/>
      <c r="K81" s="14">
        <f t="shared" si="0"/>
        <v>12</v>
      </c>
      <c r="L81" s="15">
        <v>0.35</v>
      </c>
      <c r="M81" s="18">
        <f t="shared" si="1"/>
        <v>4.199999999999999</v>
      </c>
    </row>
    <row r="82" spans="1:13" ht="17.25" customHeight="1">
      <c r="A82" s="94"/>
      <c r="B82" s="98"/>
      <c r="C82" s="52" t="s">
        <v>81</v>
      </c>
      <c r="D82" s="29" t="s">
        <v>62</v>
      </c>
      <c r="E82" s="12">
        <v>4</v>
      </c>
      <c r="F82" s="13">
        <v>1</v>
      </c>
      <c r="G82" s="13">
        <v>7</v>
      </c>
      <c r="H82" s="13">
        <v>1</v>
      </c>
      <c r="I82" s="13">
        <v>1</v>
      </c>
      <c r="J82" s="13">
        <v>10</v>
      </c>
      <c r="K82" s="14">
        <f t="shared" si="0"/>
        <v>24</v>
      </c>
      <c r="L82" s="15">
        <v>0.55</v>
      </c>
      <c r="M82" s="18">
        <f t="shared" si="1"/>
        <v>13.200000000000001</v>
      </c>
    </row>
    <row r="83" spans="1:13" ht="24.75" customHeight="1">
      <c r="A83" s="102">
        <v>35</v>
      </c>
      <c r="B83" s="98" t="s">
        <v>40</v>
      </c>
      <c r="C83" s="52" t="s">
        <v>128</v>
      </c>
      <c r="D83" s="29" t="s">
        <v>62</v>
      </c>
      <c r="E83" s="12">
        <v>10</v>
      </c>
      <c r="F83" s="13">
        <v>10</v>
      </c>
      <c r="G83" s="13">
        <v>20</v>
      </c>
      <c r="H83" s="13"/>
      <c r="I83" s="13">
        <v>15</v>
      </c>
      <c r="J83" s="13">
        <v>150</v>
      </c>
      <c r="K83" s="14">
        <f t="shared" si="0"/>
        <v>205</v>
      </c>
      <c r="L83" s="15">
        <v>0.19</v>
      </c>
      <c r="M83" s="18">
        <f t="shared" si="1"/>
        <v>38.95</v>
      </c>
    </row>
    <row r="84" spans="1:13" ht="25.5" customHeight="1">
      <c r="A84" s="103"/>
      <c r="B84" s="108"/>
      <c r="C84" s="52" t="s">
        <v>127</v>
      </c>
      <c r="D84" s="29" t="s">
        <v>62</v>
      </c>
      <c r="E84" s="12">
        <v>10</v>
      </c>
      <c r="F84" s="13">
        <v>10</v>
      </c>
      <c r="G84" s="13">
        <v>20</v>
      </c>
      <c r="H84" s="13"/>
      <c r="I84" s="13">
        <v>15</v>
      </c>
      <c r="J84" s="13"/>
      <c r="K84" s="14">
        <f t="shared" si="0"/>
        <v>55</v>
      </c>
      <c r="L84" s="15">
        <v>0.22</v>
      </c>
      <c r="M84" s="18">
        <f t="shared" si="1"/>
        <v>12.1</v>
      </c>
    </row>
    <row r="85" spans="1:13" ht="24" customHeight="1">
      <c r="A85" s="103"/>
      <c r="B85" s="108"/>
      <c r="C85" s="52" t="s">
        <v>125</v>
      </c>
      <c r="D85" s="29" t="s">
        <v>62</v>
      </c>
      <c r="E85" s="12"/>
      <c r="F85" s="13"/>
      <c r="G85" s="13"/>
      <c r="H85" s="13"/>
      <c r="I85" s="13"/>
      <c r="J85" s="13">
        <v>10</v>
      </c>
      <c r="K85" s="14">
        <f t="shared" si="0"/>
        <v>10</v>
      </c>
      <c r="L85" s="15">
        <v>0.5</v>
      </c>
      <c r="M85" s="18">
        <f t="shared" si="1"/>
        <v>5</v>
      </c>
    </row>
    <row r="86" spans="1:13" ht="21.75" customHeight="1">
      <c r="A86" s="103"/>
      <c r="B86" s="108"/>
      <c r="C86" s="52" t="s">
        <v>126</v>
      </c>
      <c r="D86" s="29" t="s">
        <v>62</v>
      </c>
      <c r="E86" s="12">
        <v>10</v>
      </c>
      <c r="F86" s="13">
        <v>10</v>
      </c>
      <c r="G86" s="13">
        <v>10</v>
      </c>
      <c r="H86" s="13"/>
      <c r="I86" s="13">
        <v>2</v>
      </c>
      <c r="J86" s="13">
        <v>160</v>
      </c>
      <c r="K86" s="14">
        <f t="shared" si="0"/>
        <v>192</v>
      </c>
      <c r="L86" s="15">
        <v>0.89</v>
      </c>
      <c r="M86" s="18">
        <f t="shared" si="1"/>
        <v>170.88</v>
      </c>
    </row>
    <row r="87" spans="1:13" ht="27" customHeight="1">
      <c r="A87" s="94">
        <v>37</v>
      </c>
      <c r="B87" s="98" t="s">
        <v>41</v>
      </c>
      <c r="C87" s="52" t="s">
        <v>42</v>
      </c>
      <c r="D87" s="29" t="s">
        <v>61</v>
      </c>
      <c r="E87" s="12">
        <v>1</v>
      </c>
      <c r="F87" s="13"/>
      <c r="G87" s="13">
        <v>10</v>
      </c>
      <c r="H87" s="13"/>
      <c r="I87" s="13"/>
      <c r="J87" s="13"/>
      <c r="K87" s="14">
        <f t="shared" si="0"/>
        <v>11</v>
      </c>
      <c r="L87" s="15">
        <v>1.1</v>
      </c>
      <c r="M87" s="18">
        <f t="shared" si="1"/>
        <v>12.100000000000001</v>
      </c>
    </row>
    <row r="88" spans="1:13" ht="27" customHeight="1">
      <c r="A88" s="94"/>
      <c r="B88" s="98"/>
      <c r="C88" s="52" t="s">
        <v>43</v>
      </c>
      <c r="D88" s="29" t="s">
        <v>61</v>
      </c>
      <c r="E88" s="12">
        <v>1</v>
      </c>
      <c r="F88" s="13"/>
      <c r="G88" s="13">
        <v>10</v>
      </c>
      <c r="H88" s="13"/>
      <c r="I88" s="13">
        <v>4</v>
      </c>
      <c r="J88" s="13"/>
      <c r="K88" s="14">
        <f t="shared" si="0"/>
        <v>15</v>
      </c>
      <c r="L88" s="15">
        <v>1.39</v>
      </c>
      <c r="M88" s="18">
        <f t="shared" si="1"/>
        <v>20.849999999999998</v>
      </c>
    </row>
    <row r="89" spans="1:13" ht="22.5" customHeight="1">
      <c r="A89" s="94"/>
      <c r="B89" s="98"/>
      <c r="C89" s="52" t="s">
        <v>44</v>
      </c>
      <c r="D89" s="29" t="s">
        <v>61</v>
      </c>
      <c r="E89" s="12">
        <v>1</v>
      </c>
      <c r="F89" s="13"/>
      <c r="G89" s="13">
        <v>10</v>
      </c>
      <c r="H89" s="13"/>
      <c r="I89" s="13"/>
      <c r="J89" s="13"/>
      <c r="K89" s="14">
        <f t="shared" si="0"/>
        <v>11</v>
      </c>
      <c r="L89" s="15">
        <v>1.9</v>
      </c>
      <c r="M89" s="18">
        <f t="shared" si="1"/>
        <v>20.9</v>
      </c>
    </row>
    <row r="90" spans="1:13" ht="23.25" customHeight="1">
      <c r="A90" s="94"/>
      <c r="B90" s="98"/>
      <c r="C90" s="52" t="s">
        <v>45</v>
      </c>
      <c r="D90" s="29" t="s">
        <v>61</v>
      </c>
      <c r="E90" s="12">
        <v>1</v>
      </c>
      <c r="F90" s="13"/>
      <c r="G90" s="13">
        <v>10</v>
      </c>
      <c r="H90" s="13"/>
      <c r="I90" s="13"/>
      <c r="J90" s="13"/>
      <c r="K90" s="14">
        <f t="shared" si="0"/>
        <v>11</v>
      </c>
      <c r="L90" s="15">
        <v>2.8</v>
      </c>
      <c r="M90" s="18">
        <f t="shared" si="1"/>
        <v>30.799999999999997</v>
      </c>
    </row>
    <row r="91" spans="1:13" ht="41.25" customHeight="1">
      <c r="A91" s="85">
        <v>38</v>
      </c>
      <c r="B91" s="88" t="s">
        <v>129</v>
      </c>
      <c r="C91" s="52" t="s">
        <v>131</v>
      </c>
      <c r="D91" s="29" t="s">
        <v>61</v>
      </c>
      <c r="E91" s="12">
        <v>20</v>
      </c>
      <c r="F91" s="13">
        <v>9</v>
      </c>
      <c r="G91" s="13"/>
      <c r="H91" s="13"/>
      <c r="I91" s="13">
        <v>50</v>
      </c>
      <c r="J91" s="13"/>
      <c r="K91" s="14">
        <f t="shared" si="0"/>
        <v>79</v>
      </c>
      <c r="L91" s="15">
        <v>1.81</v>
      </c>
      <c r="M91" s="18">
        <f t="shared" si="1"/>
        <v>142.99</v>
      </c>
    </row>
    <row r="92" spans="1:13" ht="42" customHeight="1">
      <c r="A92" s="93"/>
      <c r="B92" s="92"/>
      <c r="C92" s="52" t="s">
        <v>130</v>
      </c>
      <c r="D92" s="29" t="s">
        <v>61</v>
      </c>
      <c r="E92" s="12">
        <v>20</v>
      </c>
      <c r="F92" s="13">
        <v>20</v>
      </c>
      <c r="G92" s="13">
        <v>40</v>
      </c>
      <c r="H92" s="13"/>
      <c r="I92" s="13">
        <v>50</v>
      </c>
      <c r="J92" s="13">
        <v>200</v>
      </c>
      <c r="K92" s="14">
        <f t="shared" si="0"/>
        <v>330</v>
      </c>
      <c r="L92" s="15">
        <v>1.81</v>
      </c>
      <c r="M92" s="18">
        <f t="shared" si="1"/>
        <v>597.3000000000001</v>
      </c>
    </row>
    <row r="93" spans="1:13" ht="47.25" customHeight="1">
      <c r="A93" s="86"/>
      <c r="B93" s="89"/>
      <c r="C93" s="52" t="s">
        <v>176</v>
      </c>
      <c r="D93" s="29" t="s">
        <v>61</v>
      </c>
      <c r="E93" s="12"/>
      <c r="F93" s="13"/>
      <c r="G93" s="13"/>
      <c r="H93" s="13"/>
      <c r="I93" s="13"/>
      <c r="J93" s="13">
        <v>25</v>
      </c>
      <c r="K93" s="14">
        <f t="shared" si="0"/>
        <v>25</v>
      </c>
      <c r="L93" s="15">
        <v>3.3</v>
      </c>
      <c r="M93" s="18">
        <f t="shared" si="1"/>
        <v>82.5</v>
      </c>
    </row>
    <row r="94" spans="1:13" ht="43.5" customHeight="1">
      <c r="A94" s="87"/>
      <c r="B94" s="90"/>
      <c r="C94" s="52" t="s">
        <v>133</v>
      </c>
      <c r="D94" s="29" t="s">
        <v>61</v>
      </c>
      <c r="E94" s="12"/>
      <c r="F94" s="13"/>
      <c r="G94" s="13"/>
      <c r="H94" s="13"/>
      <c r="I94" s="13"/>
      <c r="J94" s="13">
        <v>30</v>
      </c>
      <c r="K94" s="14">
        <f t="shared" si="0"/>
        <v>30</v>
      </c>
      <c r="L94" s="15">
        <v>2.9</v>
      </c>
      <c r="M94" s="18">
        <f t="shared" si="1"/>
        <v>87</v>
      </c>
    </row>
    <row r="95" spans="1:13" ht="37.5" customHeight="1">
      <c r="A95" s="94">
        <v>39</v>
      </c>
      <c r="B95" s="98" t="s">
        <v>46</v>
      </c>
      <c r="C95" s="52" t="s">
        <v>134</v>
      </c>
      <c r="D95" s="29" t="s">
        <v>62</v>
      </c>
      <c r="E95" s="12">
        <v>20</v>
      </c>
      <c r="F95" s="13">
        <v>5</v>
      </c>
      <c r="G95" s="13">
        <v>50</v>
      </c>
      <c r="H95" s="13">
        <v>50</v>
      </c>
      <c r="I95" s="13">
        <v>20</v>
      </c>
      <c r="J95" s="13"/>
      <c r="K95" s="14">
        <f t="shared" si="0"/>
        <v>145</v>
      </c>
      <c r="L95" s="15">
        <v>1.31</v>
      </c>
      <c r="M95" s="18">
        <f t="shared" si="1"/>
        <v>189.95000000000002</v>
      </c>
    </row>
    <row r="96" spans="1:13" ht="37.5" customHeight="1">
      <c r="A96" s="94"/>
      <c r="B96" s="98"/>
      <c r="C96" s="52" t="s">
        <v>135</v>
      </c>
      <c r="D96" s="29" t="s">
        <v>62</v>
      </c>
      <c r="E96" s="12"/>
      <c r="F96" s="13"/>
      <c r="G96" s="13"/>
      <c r="H96" s="13"/>
      <c r="I96" s="13"/>
      <c r="J96" s="13">
        <v>30</v>
      </c>
      <c r="K96" s="14">
        <f t="shared" si="0"/>
        <v>30</v>
      </c>
      <c r="L96" s="15">
        <v>2.22</v>
      </c>
      <c r="M96" s="18">
        <f t="shared" si="1"/>
        <v>66.60000000000001</v>
      </c>
    </row>
    <row r="97" spans="1:13" ht="37.5" customHeight="1">
      <c r="A97" s="94"/>
      <c r="B97" s="98"/>
      <c r="C97" s="52" t="s">
        <v>137</v>
      </c>
      <c r="D97" s="29" t="s">
        <v>62</v>
      </c>
      <c r="E97" s="12"/>
      <c r="F97" s="13"/>
      <c r="G97" s="13"/>
      <c r="H97" s="13"/>
      <c r="I97" s="13"/>
      <c r="J97" s="13">
        <v>5</v>
      </c>
      <c r="K97" s="14">
        <f t="shared" si="0"/>
        <v>5</v>
      </c>
      <c r="L97" s="15">
        <v>8.95</v>
      </c>
      <c r="M97" s="18">
        <f t="shared" si="1"/>
        <v>44.75</v>
      </c>
    </row>
    <row r="98" spans="1:13" ht="37.5" customHeight="1">
      <c r="A98" s="94"/>
      <c r="B98" s="98"/>
      <c r="C98" s="52" t="s">
        <v>136</v>
      </c>
      <c r="D98" s="29" t="s">
        <v>62</v>
      </c>
      <c r="E98" s="12">
        <v>20</v>
      </c>
      <c r="F98" s="13">
        <v>8</v>
      </c>
      <c r="G98" s="13">
        <v>20</v>
      </c>
      <c r="H98" s="13"/>
      <c r="I98" s="13">
        <v>5</v>
      </c>
      <c r="J98" s="13">
        <v>20</v>
      </c>
      <c r="K98" s="14">
        <f t="shared" si="0"/>
        <v>73</v>
      </c>
      <c r="L98" s="15">
        <v>3.5</v>
      </c>
      <c r="M98" s="18">
        <f t="shared" si="1"/>
        <v>255.5</v>
      </c>
    </row>
    <row r="99" spans="1:13" ht="42" customHeight="1">
      <c r="A99" s="85">
        <v>40</v>
      </c>
      <c r="B99" s="88" t="s">
        <v>138</v>
      </c>
      <c r="C99" s="52" t="s">
        <v>177</v>
      </c>
      <c r="D99" s="29" t="s">
        <v>62</v>
      </c>
      <c r="E99" s="12"/>
      <c r="F99" s="13"/>
      <c r="G99" s="13"/>
      <c r="H99" s="13"/>
      <c r="I99" s="13"/>
      <c r="J99" s="13">
        <v>6</v>
      </c>
      <c r="K99" s="14">
        <f t="shared" si="0"/>
        <v>6</v>
      </c>
      <c r="L99" s="15">
        <v>4.66</v>
      </c>
      <c r="M99" s="18">
        <f t="shared" si="1"/>
        <v>27.96</v>
      </c>
    </row>
    <row r="100" spans="1:13" ht="36.75" customHeight="1">
      <c r="A100" s="93"/>
      <c r="B100" s="92"/>
      <c r="C100" s="52" t="s">
        <v>178</v>
      </c>
      <c r="D100" s="29" t="s">
        <v>62</v>
      </c>
      <c r="E100" s="12"/>
      <c r="F100" s="13"/>
      <c r="G100" s="13"/>
      <c r="H100" s="13"/>
      <c r="I100" s="13"/>
      <c r="J100" s="13">
        <v>10</v>
      </c>
      <c r="K100" s="14">
        <f t="shared" si="0"/>
        <v>10</v>
      </c>
      <c r="L100" s="15">
        <v>5.31</v>
      </c>
      <c r="M100" s="18">
        <f t="shared" si="1"/>
        <v>53.099999999999994</v>
      </c>
    </row>
    <row r="101" spans="1:13" ht="58.5" customHeight="1">
      <c r="A101" s="87"/>
      <c r="B101" s="97"/>
      <c r="C101" s="52" t="s">
        <v>179</v>
      </c>
      <c r="D101" s="29" t="s">
        <v>62</v>
      </c>
      <c r="E101" s="12"/>
      <c r="F101" s="13"/>
      <c r="G101" s="13"/>
      <c r="H101" s="13"/>
      <c r="I101" s="13"/>
      <c r="J101" s="13">
        <v>10</v>
      </c>
      <c r="K101" s="14">
        <f t="shared" si="0"/>
        <v>10</v>
      </c>
      <c r="L101" s="15">
        <v>1</v>
      </c>
      <c r="M101" s="18">
        <f t="shared" si="1"/>
        <v>10</v>
      </c>
    </row>
    <row r="102" spans="1:13" ht="55.5" customHeight="1">
      <c r="A102" s="35"/>
      <c r="B102" s="36"/>
      <c r="C102" s="52" t="s">
        <v>150</v>
      </c>
      <c r="D102" s="29" t="s">
        <v>62</v>
      </c>
      <c r="E102" s="12"/>
      <c r="F102" s="13"/>
      <c r="G102" s="13"/>
      <c r="H102" s="13"/>
      <c r="I102" s="13"/>
      <c r="J102" s="13">
        <v>15</v>
      </c>
      <c r="K102" s="14">
        <f t="shared" si="0"/>
        <v>15</v>
      </c>
      <c r="L102" s="15">
        <v>1.2</v>
      </c>
      <c r="M102" s="18">
        <f t="shared" si="1"/>
        <v>18</v>
      </c>
    </row>
    <row r="103" spans="1:13" ht="54" customHeight="1">
      <c r="A103" s="30">
        <v>41</v>
      </c>
      <c r="B103" s="31" t="s">
        <v>47</v>
      </c>
      <c r="C103" s="52" t="s">
        <v>139</v>
      </c>
      <c r="D103" s="29" t="s">
        <v>62</v>
      </c>
      <c r="E103" s="12">
        <v>2</v>
      </c>
      <c r="F103" s="13">
        <v>2</v>
      </c>
      <c r="G103" s="13">
        <v>12</v>
      </c>
      <c r="H103" s="13"/>
      <c r="I103" s="13"/>
      <c r="J103" s="13">
        <v>200</v>
      </c>
      <c r="K103" s="14">
        <f t="shared" si="0"/>
        <v>216</v>
      </c>
      <c r="L103" s="15">
        <v>0.43</v>
      </c>
      <c r="M103" s="18">
        <f t="shared" si="1"/>
        <v>92.88</v>
      </c>
    </row>
    <row r="104" spans="1:13" ht="33.75">
      <c r="A104" s="30">
        <v>42</v>
      </c>
      <c r="B104" s="31" t="s">
        <v>48</v>
      </c>
      <c r="C104" s="52" t="s">
        <v>49</v>
      </c>
      <c r="D104" s="29" t="s">
        <v>61</v>
      </c>
      <c r="E104" s="12">
        <v>30</v>
      </c>
      <c r="F104" s="13">
        <v>10</v>
      </c>
      <c r="G104" s="13">
        <v>30</v>
      </c>
      <c r="H104" s="13"/>
      <c r="I104" s="13">
        <v>10</v>
      </c>
      <c r="J104" s="13">
        <v>10</v>
      </c>
      <c r="K104" s="14">
        <f t="shared" si="0"/>
        <v>90</v>
      </c>
      <c r="L104" s="15">
        <v>1.04</v>
      </c>
      <c r="M104" s="18">
        <f aca="true" t="shared" si="2" ref="M104:M117">K104*L104</f>
        <v>93.60000000000001</v>
      </c>
    </row>
    <row r="105" spans="1:13" ht="42" customHeight="1">
      <c r="A105" s="30">
        <v>43</v>
      </c>
      <c r="B105" s="31" t="s">
        <v>50</v>
      </c>
      <c r="C105" s="52" t="s">
        <v>51</v>
      </c>
      <c r="D105" s="29" t="s">
        <v>61</v>
      </c>
      <c r="E105" s="12">
        <v>2</v>
      </c>
      <c r="F105" s="13"/>
      <c r="G105" s="13">
        <v>2</v>
      </c>
      <c r="H105" s="13"/>
      <c r="I105" s="13">
        <v>2</v>
      </c>
      <c r="J105" s="13">
        <v>5</v>
      </c>
      <c r="K105" s="14">
        <f aca="true" t="shared" si="3" ref="K105:K116">E105+F105+G105+H105+I105+J105</f>
        <v>11</v>
      </c>
      <c r="L105" s="15">
        <v>7</v>
      </c>
      <c r="M105" s="18">
        <f t="shared" si="2"/>
        <v>77</v>
      </c>
    </row>
    <row r="106" spans="1:13" ht="28.5" customHeight="1">
      <c r="A106" s="30">
        <v>45</v>
      </c>
      <c r="B106" s="31" t="s">
        <v>55</v>
      </c>
      <c r="C106" s="52" t="s">
        <v>140</v>
      </c>
      <c r="D106" s="29" t="s">
        <v>62</v>
      </c>
      <c r="E106" s="12"/>
      <c r="F106" s="13"/>
      <c r="G106" s="13"/>
      <c r="H106" s="13">
        <v>5</v>
      </c>
      <c r="I106" s="13"/>
      <c r="J106" s="13">
        <v>30</v>
      </c>
      <c r="K106" s="14">
        <f t="shared" si="3"/>
        <v>35</v>
      </c>
      <c r="L106" s="15">
        <v>1.67</v>
      </c>
      <c r="M106" s="18">
        <f t="shared" si="2"/>
        <v>58.449999999999996</v>
      </c>
    </row>
    <row r="107" spans="1:13" ht="38.25" customHeight="1">
      <c r="A107" s="96">
        <v>46</v>
      </c>
      <c r="B107" s="99" t="s">
        <v>54</v>
      </c>
      <c r="C107" s="52" t="s">
        <v>110</v>
      </c>
      <c r="D107" s="29"/>
      <c r="E107" s="12"/>
      <c r="F107" s="13"/>
      <c r="G107" s="13"/>
      <c r="H107" s="13"/>
      <c r="I107" s="13"/>
      <c r="J107" s="13">
        <v>200</v>
      </c>
      <c r="K107" s="14">
        <f t="shared" si="3"/>
        <v>200</v>
      </c>
      <c r="L107" s="15">
        <v>1.5</v>
      </c>
      <c r="M107" s="18">
        <f t="shared" si="2"/>
        <v>300</v>
      </c>
    </row>
    <row r="108" spans="1:13" ht="38.25" customHeight="1">
      <c r="A108" s="86"/>
      <c r="B108" s="104"/>
      <c r="C108" s="52" t="s">
        <v>112</v>
      </c>
      <c r="D108" s="29"/>
      <c r="E108" s="12"/>
      <c r="F108" s="13"/>
      <c r="G108" s="13"/>
      <c r="H108" s="13"/>
      <c r="I108" s="13"/>
      <c r="J108" s="13">
        <v>25</v>
      </c>
      <c r="K108" s="14">
        <f t="shared" si="3"/>
        <v>25</v>
      </c>
      <c r="L108" s="15">
        <v>0.48</v>
      </c>
      <c r="M108" s="18">
        <f t="shared" si="2"/>
        <v>12</v>
      </c>
    </row>
    <row r="109" spans="1:13" ht="38.25" customHeight="1">
      <c r="A109" s="87"/>
      <c r="B109" s="90"/>
      <c r="C109" s="52" t="s">
        <v>111</v>
      </c>
      <c r="D109" s="29" t="s">
        <v>61</v>
      </c>
      <c r="E109" s="17"/>
      <c r="F109" s="13"/>
      <c r="G109" s="13"/>
      <c r="H109" s="13">
        <v>30</v>
      </c>
      <c r="I109" s="13"/>
      <c r="J109" s="13"/>
      <c r="K109" s="14">
        <f t="shared" si="3"/>
        <v>30</v>
      </c>
      <c r="L109" s="15">
        <v>0.37</v>
      </c>
      <c r="M109" s="18">
        <f t="shared" si="2"/>
        <v>11.1</v>
      </c>
    </row>
    <row r="110" spans="1:13" ht="30" customHeight="1">
      <c r="A110" s="35"/>
      <c r="B110" s="37"/>
      <c r="C110" s="52" t="s">
        <v>154</v>
      </c>
      <c r="D110" s="29" t="s">
        <v>61</v>
      </c>
      <c r="E110" s="17"/>
      <c r="F110" s="13"/>
      <c r="G110" s="13"/>
      <c r="H110" s="13"/>
      <c r="I110" s="13"/>
      <c r="J110" s="13"/>
      <c r="K110" s="14"/>
      <c r="L110" s="15"/>
      <c r="M110" s="18"/>
    </row>
    <row r="111" spans="1:13" ht="38.25" customHeight="1">
      <c r="A111" s="35"/>
      <c r="B111" s="37"/>
      <c r="C111" s="52" t="s">
        <v>153</v>
      </c>
      <c r="D111" s="29" t="s">
        <v>62</v>
      </c>
      <c r="E111" s="17"/>
      <c r="F111" s="13"/>
      <c r="G111" s="13"/>
      <c r="H111" s="13"/>
      <c r="I111" s="13"/>
      <c r="J111" s="13">
        <v>25</v>
      </c>
      <c r="K111" s="14">
        <f t="shared" si="3"/>
        <v>25</v>
      </c>
      <c r="L111" s="15">
        <v>0.75</v>
      </c>
      <c r="M111" s="18">
        <f t="shared" si="2"/>
        <v>18.75</v>
      </c>
    </row>
    <row r="112" spans="1:13" ht="30" customHeight="1">
      <c r="A112" s="38">
        <v>47</v>
      </c>
      <c r="B112" s="39" t="s">
        <v>52</v>
      </c>
      <c r="C112" s="53" t="s">
        <v>152</v>
      </c>
      <c r="D112" s="29" t="s">
        <v>61</v>
      </c>
      <c r="E112" s="17"/>
      <c r="F112" s="13"/>
      <c r="G112" s="13"/>
      <c r="H112" s="13">
        <v>2</v>
      </c>
      <c r="I112" s="13"/>
      <c r="J112" s="13"/>
      <c r="K112" s="14">
        <f t="shared" si="3"/>
        <v>2</v>
      </c>
      <c r="L112" s="15">
        <v>1.55</v>
      </c>
      <c r="M112" s="18">
        <f t="shared" si="2"/>
        <v>3.1</v>
      </c>
    </row>
    <row r="113" spans="1:13" ht="34.5" customHeight="1">
      <c r="A113" s="96"/>
      <c r="B113" s="99" t="s">
        <v>141</v>
      </c>
      <c r="C113" s="53" t="s">
        <v>142</v>
      </c>
      <c r="D113" s="29" t="s">
        <v>62</v>
      </c>
      <c r="E113" s="17"/>
      <c r="F113" s="13"/>
      <c r="G113" s="13"/>
      <c r="H113" s="13"/>
      <c r="I113" s="13"/>
      <c r="J113" s="13">
        <v>100</v>
      </c>
      <c r="K113" s="14">
        <f t="shared" si="3"/>
        <v>100</v>
      </c>
      <c r="L113" s="15">
        <v>0.55</v>
      </c>
      <c r="M113" s="18">
        <f t="shared" si="2"/>
        <v>55.00000000000001</v>
      </c>
    </row>
    <row r="114" spans="1:13" ht="34.5" customHeight="1">
      <c r="A114" s="109"/>
      <c r="B114" s="100"/>
      <c r="C114" s="53" t="s">
        <v>143</v>
      </c>
      <c r="D114" s="29" t="s">
        <v>62</v>
      </c>
      <c r="E114" s="17"/>
      <c r="F114" s="13"/>
      <c r="G114" s="13"/>
      <c r="H114" s="13"/>
      <c r="I114" s="13"/>
      <c r="J114" s="13">
        <v>130</v>
      </c>
      <c r="K114" s="14">
        <f t="shared" si="3"/>
        <v>130</v>
      </c>
      <c r="L114" s="15">
        <v>0.55</v>
      </c>
      <c r="M114" s="18">
        <f t="shared" si="2"/>
        <v>71.5</v>
      </c>
    </row>
    <row r="115" spans="1:13" ht="30.75" customHeight="1">
      <c r="A115" s="30">
        <v>48</v>
      </c>
      <c r="B115" s="31" t="s">
        <v>57</v>
      </c>
      <c r="C115" s="53" t="s">
        <v>155</v>
      </c>
      <c r="D115" s="29" t="s">
        <v>61</v>
      </c>
      <c r="E115" s="12">
        <v>10</v>
      </c>
      <c r="F115" s="13"/>
      <c r="G115" s="13">
        <v>10</v>
      </c>
      <c r="H115" s="13">
        <v>10</v>
      </c>
      <c r="I115" s="13">
        <v>10</v>
      </c>
      <c r="J115" s="13"/>
      <c r="K115" s="14">
        <f t="shared" si="3"/>
        <v>40</v>
      </c>
      <c r="L115" s="15">
        <v>0.53</v>
      </c>
      <c r="M115" s="18">
        <f t="shared" si="2"/>
        <v>21.200000000000003</v>
      </c>
    </row>
    <row r="116" spans="1:13" s="3" customFormat="1" ht="39.75" customHeight="1">
      <c r="A116" s="40">
        <v>49</v>
      </c>
      <c r="B116" s="41" t="s">
        <v>56</v>
      </c>
      <c r="C116" s="54" t="s">
        <v>161</v>
      </c>
      <c r="D116" s="42" t="s">
        <v>61</v>
      </c>
      <c r="E116" s="43"/>
      <c r="F116" s="43"/>
      <c r="G116" s="43"/>
      <c r="H116" s="43"/>
      <c r="I116" s="43">
        <v>1000</v>
      </c>
      <c r="J116" s="43"/>
      <c r="K116" s="44">
        <f t="shared" si="3"/>
        <v>1000</v>
      </c>
      <c r="L116" s="45">
        <v>4.3</v>
      </c>
      <c r="M116" s="18">
        <f t="shared" si="2"/>
        <v>4300</v>
      </c>
    </row>
    <row r="117" spans="1:13" ht="57" customHeight="1">
      <c r="A117" s="46">
        <v>50</v>
      </c>
      <c r="B117" s="49" t="s">
        <v>159</v>
      </c>
      <c r="C117" s="53" t="s">
        <v>160</v>
      </c>
      <c r="D117" s="49" t="s">
        <v>61</v>
      </c>
      <c r="E117" s="47"/>
      <c r="F117" s="48"/>
      <c r="G117" s="48"/>
      <c r="H117" s="48"/>
      <c r="I117" s="48"/>
      <c r="J117" s="48">
        <v>11</v>
      </c>
      <c r="K117" s="14">
        <v>11</v>
      </c>
      <c r="L117" s="48">
        <v>23.2</v>
      </c>
      <c r="M117" s="18">
        <f t="shared" si="2"/>
        <v>255.2</v>
      </c>
    </row>
    <row r="118" spans="1:13" ht="29.25" customHeight="1">
      <c r="A118" s="4"/>
      <c r="B118"/>
      <c r="C118" s="26"/>
      <c r="M118" s="50">
        <f>SUM(M3:M117)</f>
        <v>13319.853000000006</v>
      </c>
    </row>
    <row r="119" spans="1:11" ht="15">
      <c r="A119" s="101" t="s">
        <v>66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 ht="15">
      <c r="A120" s="11" t="s">
        <v>75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5">
      <c r="A121" s="11" t="s">
        <v>76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5">
      <c r="A122" s="11" t="s">
        <v>77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5">
      <c r="A123" s="11" t="s">
        <v>78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5">
      <c r="A124" s="11" t="s">
        <v>79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1" ht="15">
      <c r="A126" s="105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</row>
  </sheetData>
  <sheetProtection selectLockedCells="1"/>
  <mergeCells count="36">
    <mergeCell ref="A64:A65"/>
    <mergeCell ref="B107:B109"/>
    <mergeCell ref="A125:K125"/>
    <mergeCell ref="A126:K126"/>
    <mergeCell ref="A1:K1"/>
    <mergeCell ref="A95:A98"/>
    <mergeCell ref="B83:B86"/>
    <mergeCell ref="A81:A82"/>
    <mergeCell ref="B95:B98"/>
    <mergeCell ref="A113:A114"/>
    <mergeCell ref="B113:B114"/>
    <mergeCell ref="B81:B82"/>
    <mergeCell ref="A119:K119"/>
    <mergeCell ref="B87:B90"/>
    <mergeCell ref="A87:A90"/>
    <mergeCell ref="A83:A86"/>
    <mergeCell ref="B9:B20"/>
    <mergeCell ref="A91:A94"/>
    <mergeCell ref="B91:B94"/>
    <mergeCell ref="A107:A109"/>
    <mergeCell ref="B99:B101"/>
    <mergeCell ref="A99:A101"/>
    <mergeCell ref="B21:B32"/>
    <mergeCell ref="B34:B36"/>
    <mergeCell ref="A21:A32"/>
    <mergeCell ref="B64:B65"/>
    <mergeCell ref="A9:A20"/>
    <mergeCell ref="B5:B8"/>
    <mergeCell ref="A5:A8"/>
    <mergeCell ref="A3:A4"/>
    <mergeCell ref="A54:A58"/>
    <mergeCell ref="B54:B58"/>
    <mergeCell ref="B37:B53"/>
    <mergeCell ref="A37:A53"/>
    <mergeCell ref="A34:A36"/>
    <mergeCell ref="B3:B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tabSelected="1" zoomScalePageLayoutView="0" workbookViewId="0" topLeftCell="A1">
      <selection activeCell="F39" sqref="F39"/>
    </sheetView>
  </sheetViews>
  <sheetFormatPr defaultColWidth="9.140625" defaultRowHeight="15"/>
  <cols>
    <col min="1" max="1" width="9.140625" style="63" customWidth="1"/>
    <col min="2" max="2" width="10.57421875" style="64" customWidth="1"/>
    <col min="3" max="3" width="32.140625" style="55" customWidth="1"/>
    <col min="4" max="4" width="5.421875" style="55" customWidth="1"/>
    <col min="5" max="5" width="11.28125" style="55" customWidth="1"/>
    <col min="6" max="6" width="13.00390625" style="55" customWidth="1"/>
    <col min="7" max="7" width="12.421875" style="55" customWidth="1"/>
    <col min="8" max="8" width="11.140625" style="55" customWidth="1"/>
    <col min="9" max="9" width="13.421875" style="55" bestFit="1" customWidth="1"/>
    <col min="10" max="16384" width="9.140625" style="55" customWidth="1"/>
  </cols>
  <sheetData>
    <row r="1" spans="1:9" ht="35.25" customHeight="1" thickBot="1">
      <c r="A1" s="118" t="s">
        <v>238</v>
      </c>
      <c r="B1" s="118"/>
      <c r="C1" s="118"/>
      <c r="D1" s="118"/>
      <c r="E1" s="118"/>
      <c r="F1" s="118"/>
      <c r="G1" s="118"/>
      <c r="H1" s="119"/>
      <c r="I1" s="119"/>
    </row>
    <row r="2" spans="1:9" ht="54" customHeight="1">
      <c r="A2" s="65" t="s">
        <v>65</v>
      </c>
      <c r="B2" s="66" t="s">
        <v>60</v>
      </c>
      <c r="C2" s="67" t="s">
        <v>0</v>
      </c>
      <c r="D2" s="68" t="s">
        <v>72</v>
      </c>
      <c r="E2" s="69" t="s">
        <v>181</v>
      </c>
      <c r="F2" s="69" t="s">
        <v>185</v>
      </c>
      <c r="G2" s="80" t="s">
        <v>182</v>
      </c>
      <c r="H2" s="81" t="s">
        <v>183</v>
      </c>
      <c r="I2" s="82" t="s">
        <v>184</v>
      </c>
    </row>
    <row r="3" spans="1:9" ht="22.5">
      <c r="A3" s="125">
        <v>1</v>
      </c>
      <c r="B3" s="110" t="s">
        <v>1</v>
      </c>
      <c r="C3" s="71" t="s">
        <v>53</v>
      </c>
      <c r="D3" s="72" t="s">
        <v>61</v>
      </c>
      <c r="E3" s="73">
        <v>12</v>
      </c>
      <c r="F3" s="56"/>
      <c r="G3" s="84">
        <f>SUM(E3*F3)</f>
        <v>0</v>
      </c>
      <c r="H3" s="83">
        <f>G3*0.2</f>
        <v>0</v>
      </c>
      <c r="I3" s="126">
        <f>E3*F3*1.2</f>
        <v>0</v>
      </c>
    </row>
    <row r="4" spans="1:9" ht="22.5">
      <c r="A4" s="127"/>
      <c r="B4" s="115"/>
      <c r="C4" s="71" t="s">
        <v>84</v>
      </c>
      <c r="D4" s="72" t="s">
        <v>61</v>
      </c>
      <c r="E4" s="73">
        <v>50</v>
      </c>
      <c r="F4" s="56"/>
      <c r="G4" s="84">
        <f aca="true" t="shared" si="0" ref="G4:G67">E4*F4</f>
        <v>0</v>
      </c>
      <c r="H4" s="83">
        <f aca="true" t="shared" si="1" ref="H4:H67">G4*0.2</f>
        <v>0</v>
      </c>
      <c r="I4" s="126">
        <f aca="true" t="shared" si="2" ref="I4:I67">E4*F4*1.2</f>
        <v>0</v>
      </c>
    </row>
    <row r="5" spans="1:9" ht="22.5">
      <c r="A5" s="125">
        <v>2</v>
      </c>
      <c r="B5" s="110" t="s">
        <v>144</v>
      </c>
      <c r="C5" s="71" t="s">
        <v>156</v>
      </c>
      <c r="D5" s="72" t="s">
        <v>61</v>
      </c>
      <c r="E5" s="73">
        <v>650</v>
      </c>
      <c r="F5" s="56"/>
      <c r="G5" s="84">
        <f t="shared" si="0"/>
        <v>0</v>
      </c>
      <c r="H5" s="83">
        <f t="shared" si="1"/>
        <v>0</v>
      </c>
      <c r="I5" s="126">
        <f t="shared" si="2"/>
        <v>0</v>
      </c>
    </row>
    <row r="6" spans="1:9" ht="22.5">
      <c r="A6" s="127"/>
      <c r="B6" s="115"/>
      <c r="C6" s="71" t="s">
        <v>85</v>
      </c>
      <c r="D6" s="72" t="s">
        <v>61</v>
      </c>
      <c r="E6" s="73">
        <v>650</v>
      </c>
      <c r="F6" s="56"/>
      <c r="G6" s="84">
        <f t="shared" si="0"/>
        <v>0</v>
      </c>
      <c r="H6" s="83">
        <f t="shared" si="1"/>
        <v>0</v>
      </c>
      <c r="I6" s="126">
        <f t="shared" si="2"/>
        <v>0</v>
      </c>
    </row>
    <row r="7" spans="1:9" ht="22.5">
      <c r="A7" s="127"/>
      <c r="B7" s="115"/>
      <c r="C7" s="71" t="s">
        <v>86</v>
      </c>
      <c r="D7" s="72" t="s">
        <v>61</v>
      </c>
      <c r="E7" s="73">
        <v>125</v>
      </c>
      <c r="F7" s="56"/>
      <c r="G7" s="84">
        <f t="shared" si="0"/>
        <v>0</v>
      </c>
      <c r="H7" s="83">
        <f t="shared" si="1"/>
        <v>0</v>
      </c>
      <c r="I7" s="126">
        <f t="shared" si="2"/>
        <v>0</v>
      </c>
    </row>
    <row r="8" spans="1:9" ht="22.5">
      <c r="A8" s="127"/>
      <c r="B8" s="115"/>
      <c r="C8" s="71" t="s">
        <v>189</v>
      </c>
      <c r="D8" s="72" t="s">
        <v>61</v>
      </c>
      <c r="E8" s="73">
        <v>40</v>
      </c>
      <c r="F8" s="56"/>
      <c r="G8" s="84">
        <f t="shared" si="0"/>
        <v>0</v>
      </c>
      <c r="H8" s="83">
        <f t="shared" si="1"/>
        <v>0</v>
      </c>
      <c r="I8" s="126">
        <f t="shared" si="2"/>
        <v>0</v>
      </c>
    </row>
    <row r="9" spans="1:9" ht="22.5">
      <c r="A9" s="128"/>
      <c r="B9" s="111"/>
      <c r="C9" s="71" t="s">
        <v>190</v>
      </c>
      <c r="D9" s="72" t="s">
        <v>61</v>
      </c>
      <c r="E9" s="73">
        <v>20</v>
      </c>
      <c r="F9" s="56"/>
      <c r="G9" s="84">
        <f t="shared" si="0"/>
        <v>0</v>
      </c>
      <c r="H9" s="83">
        <f t="shared" si="1"/>
        <v>0</v>
      </c>
      <c r="I9" s="126">
        <f t="shared" si="2"/>
        <v>0</v>
      </c>
    </row>
    <row r="10" spans="1:9" ht="33.75">
      <c r="A10" s="125">
        <v>3</v>
      </c>
      <c r="B10" s="110" t="s">
        <v>162</v>
      </c>
      <c r="C10" s="71" t="s">
        <v>166</v>
      </c>
      <c r="D10" s="72" t="s">
        <v>61</v>
      </c>
      <c r="E10" s="73">
        <v>200</v>
      </c>
      <c r="F10" s="56"/>
      <c r="G10" s="84">
        <f t="shared" si="0"/>
        <v>0</v>
      </c>
      <c r="H10" s="83">
        <f t="shared" si="1"/>
        <v>0</v>
      </c>
      <c r="I10" s="126">
        <f t="shared" si="2"/>
        <v>0</v>
      </c>
    </row>
    <row r="11" spans="1:9" ht="33.75">
      <c r="A11" s="125"/>
      <c r="B11" s="110"/>
      <c r="C11" s="71" t="s">
        <v>227</v>
      </c>
      <c r="D11" s="72" t="s">
        <v>61</v>
      </c>
      <c r="E11" s="73">
        <v>200</v>
      </c>
      <c r="F11" s="56"/>
      <c r="G11" s="84">
        <f t="shared" si="0"/>
        <v>0</v>
      </c>
      <c r="H11" s="83">
        <f t="shared" si="1"/>
        <v>0</v>
      </c>
      <c r="I11" s="126">
        <f t="shared" si="2"/>
        <v>0</v>
      </c>
    </row>
    <row r="12" spans="1:9" ht="45">
      <c r="A12" s="127"/>
      <c r="B12" s="115"/>
      <c r="C12" s="71" t="s">
        <v>215</v>
      </c>
      <c r="D12" s="72" t="s">
        <v>61</v>
      </c>
      <c r="E12" s="73">
        <v>30</v>
      </c>
      <c r="F12" s="56"/>
      <c r="G12" s="84">
        <f t="shared" si="0"/>
        <v>0</v>
      </c>
      <c r="H12" s="83">
        <f t="shared" si="1"/>
        <v>0</v>
      </c>
      <c r="I12" s="126">
        <f t="shared" si="2"/>
        <v>0</v>
      </c>
    </row>
    <row r="13" spans="1:9" ht="33.75">
      <c r="A13" s="127"/>
      <c r="B13" s="115"/>
      <c r="C13" s="71" t="s">
        <v>163</v>
      </c>
      <c r="D13" s="72" t="s">
        <v>62</v>
      </c>
      <c r="E13" s="73">
        <v>10</v>
      </c>
      <c r="F13" s="56"/>
      <c r="G13" s="84">
        <f>E13*F13</f>
        <v>0</v>
      </c>
      <c r="H13" s="83">
        <f t="shared" si="1"/>
        <v>0</v>
      </c>
      <c r="I13" s="126">
        <f>E13*F13*1.2</f>
        <v>0</v>
      </c>
    </row>
    <row r="14" spans="1:9" ht="33.75">
      <c r="A14" s="127"/>
      <c r="B14" s="115"/>
      <c r="C14" s="71" t="s">
        <v>164</v>
      </c>
      <c r="D14" s="72" t="s">
        <v>62</v>
      </c>
      <c r="E14" s="73">
        <v>10</v>
      </c>
      <c r="F14" s="56"/>
      <c r="G14" s="84">
        <f t="shared" si="0"/>
        <v>0</v>
      </c>
      <c r="H14" s="83">
        <f t="shared" si="1"/>
        <v>0</v>
      </c>
      <c r="I14" s="126">
        <f t="shared" si="2"/>
        <v>0</v>
      </c>
    </row>
    <row r="15" spans="1:9" ht="33.75">
      <c r="A15" s="127"/>
      <c r="B15" s="115"/>
      <c r="C15" s="71" t="s">
        <v>165</v>
      </c>
      <c r="D15" s="72" t="s">
        <v>62</v>
      </c>
      <c r="E15" s="73">
        <v>10</v>
      </c>
      <c r="F15" s="56"/>
      <c r="G15" s="84">
        <f t="shared" si="0"/>
        <v>0</v>
      </c>
      <c r="H15" s="83">
        <f t="shared" si="1"/>
        <v>0</v>
      </c>
      <c r="I15" s="126">
        <f t="shared" si="2"/>
        <v>0</v>
      </c>
    </row>
    <row r="16" spans="1:9" ht="22.5">
      <c r="A16" s="127"/>
      <c r="B16" s="115"/>
      <c r="C16" s="71" t="s">
        <v>87</v>
      </c>
      <c r="D16" s="72" t="s">
        <v>62</v>
      </c>
      <c r="E16" s="73">
        <v>220</v>
      </c>
      <c r="F16" s="56"/>
      <c r="G16" s="84">
        <f t="shared" si="0"/>
        <v>0</v>
      </c>
      <c r="H16" s="83">
        <f t="shared" si="1"/>
        <v>0</v>
      </c>
      <c r="I16" s="126">
        <f t="shared" si="2"/>
        <v>0</v>
      </c>
    </row>
    <row r="17" spans="1:9" ht="22.5">
      <c r="A17" s="127"/>
      <c r="B17" s="115"/>
      <c r="C17" s="71" t="s">
        <v>157</v>
      </c>
      <c r="D17" s="72" t="s">
        <v>62</v>
      </c>
      <c r="E17" s="73">
        <v>120</v>
      </c>
      <c r="F17" s="56"/>
      <c r="G17" s="84">
        <f t="shared" si="0"/>
        <v>0</v>
      </c>
      <c r="H17" s="83">
        <f t="shared" si="1"/>
        <v>0</v>
      </c>
      <c r="I17" s="126">
        <f t="shared" si="2"/>
        <v>0</v>
      </c>
    </row>
    <row r="18" spans="1:9" ht="22.5">
      <c r="A18" s="127"/>
      <c r="B18" s="115"/>
      <c r="C18" s="71" t="s">
        <v>158</v>
      </c>
      <c r="D18" s="72" t="s">
        <v>62</v>
      </c>
      <c r="E18" s="73">
        <v>330</v>
      </c>
      <c r="F18" s="56"/>
      <c r="G18" s="84">
        <f t="shared" si="0"/>
        <v>0</v>
      </c>
      <c r="H18" s="83">
        <f t="shared" si="1"/>
        <v>0</v>
      </c>
      <c r="I18" s="126">
        <f t="shared" si="2"/>
        <v>0</v>
      </c>
    </row>
    <row r="19" spans="1:9" ht="15.75">
      <c r="A19" s="127"/>
      <c r="B19" s="115"/>
      <c r="C19" s="71" t="s">
        <v>88</v>
      </c>
      <c r="D19" s="72" t="s">
        <v>62</v>
      </c>
      <c r="E19" s="73">
        <v>420</v>
      </c>
      <c r="F19" s="56"/>
      <c r="G19" s="84">
        <f t="shared" si="0"/>
        <v>0</v>
      </c>
      <c r="H19" s="83">
        <f t="shared" si="1"/>
        <v>0</v>
      </c>
      <c r="I19" s="126">
        <f t="shared" si="2"/>
        <v>0</v>
      </c>
    </row>
    <row r="20" spans="1:9" ht="22.5">
      <c r="A20" s="127"/>
      <c r="B20" s="115"/>
      <c r="C20" s="71" t="s">
        <v>2</v>
      </c>
      <c r="D20" s="72" t="s">
        <v>62</v>
      </c>
      <c r="E20" s="73">
        <v>355</v>
      </c>
      <c r="F20" s="56"/>
      <c r="G20" s="84">
        <f t="shared" si="0"/>
        <v>0</v>
      </c>
      <c r="H20" s="83">
        <f t="shared" si="1"/>
        <v>0</v>
      </c>
      <c r="I20" s="126">
        <f t="shared" si="2"/>
        <v>0</v>
      </c>
    </row>
    <row r="21" spans="1:9" ht="22.5">
      <c r="A21" s="127"/>
      <c r="B21" s="115"/>
      <c r="C21" s="71" t="s">
        <v>3</v>
      </c>
      <c r="D21" s="72" t="s">
        <v>62</v>
      </c>
      <c r="E21" s="73">
        <v>200</v>
      </c>
      <c r="F21" s="56"/>
      <c r="G21" s="84">
        <f t="shared" si="0"/>
        <v>0</v>
      </c>
      <c r="H21" s="83">
        <f t="shared" si="1"/>
        <v>0</v>
      </c>
      <c r="I21" s="126">
        <f t="shared" si="2"/>
        <v>0</v>
      </c>
    </row>
    <row r="22" spans="1:9" ht="22.5">
      <c r="A22" s="127"/>
      <c r="B22" s="115"/>
      <c r="C22" s="71" t="s">
        <v>4</v>
      </c>
      <c r="D22" s="72" t="s">
        <v>62</v>
      </c>
      <c r="E22" s="73">
        <v>120</v>
      </c>
      <c r="F22" s="56"/>
      <c r="G22" s="84">
        <f t="shared" si="0"/>
        <v>0</v>
      </c>
      <c r="H22" s="83">
        <f t="shared" si="1"/>
        <v>0</v>
      </c>
      <c r="I22" s="126">
        <f t="shared" si="2"/>
        <v>0</v>
      </c>
    </row>
    <row r="23" spans="1:9" ht="22.5">
      <c r="A23" s="125">
        <v>4</v>
      </c>
      <c r="B23" s="110" t="s">
        <v>5</v>
      </c>
      <c r="C23" s="71" t="s">
        <v>6</v>
      </c>
      <c r="D23" s="72" t="s">
        <v>61</v>
      </c>
      <c r="E23" s="73">
        <v>2710</v>
      </c>
      <c r="F23" s="56"/>
      <c r="G23" s="84">
        <f t="shared" si="0"/>
        <v>0</v>
      </c>
      <c r="H23" s="83">
        <f t="shared" si="1"/>
        <v>0</v>
      </c>
      <c r="I23" s="126">
        <f t="shared" si="2"/>
        <v>0</v>
      </c>
    </row>
    <row r="24" spans="1:9" ht="22.5">
      <c r="A24" s="125"/>
      <c r="B24" s="110"/>
      <c r="C24" s="71" t="s">
        <v>96</v>
      </c>
      <c r="D24" s="72"/>
      <c r="E24" s="73">
        <v>4000</v>
      </c>
      <c r="F24" s="56"/>
      <c r="G24" s="84">
        <f t="shared" si="0"/>
        <v>0</v>
      </c>
      <c r="H24" s="83">
        <f t="shared" si="1"/>
        <v>0</v>
      </c>
      <c r="I24" s="126">
        <f t="shared" si="2"/>
        <v>0</v>
      </c>
    </row>
    <row r="25" spans="1:9" ht="22.5">
      <c r="A25" s="125"/>
      <c r="B25" s="110"/>
      <c r="C25" s="71" t="s">
        <v>117</v>
      </c>
      <c r="D25" s="72" t="s">
        <v>61</v>
      </c>
      <c r="E25" s="73">
        <v>2700</v>
      </c>
      <c r="F25" s="56"/>
      <c r="G25" s="84">
        <f t="shared" si="0"/>
        <v>0</v>
      </c>
      <c r="H25" s="83">
        <f t="shared" si="1"/>
        <v>0</v>
      </c>
      <c r="I25" s="126">
        <f t="shared" si="2"/>
        <v>0</v>
      </c>
    </row>
    <row r="26" spans="1:9" ht="22.5">
      <c r="A26" s="125"/>
      <c r="B26" s="110"/>
      <c r="C26" s="71" t="s">
        <v>91</v>
      </c>
      <c r="D26" s="72" t="s">
        <v>61</v>
      </c>
      <c r="E26" s="73">
        <v>7000</v>
      </c>
      <c r="F26" s="56"/>
      <c r="G26" s="84">
        <f t="shared" si="0"/>
        <v>0</v>
      </c>
      <c r="H26" s="83">
        <f t="shared" si="1"/>
        <v>0</v>
      </c>
      <c r="I26" s="126">
        <f t="shared" si="2"/>
        <v>0</v>
      </c>
    </row>
    <row r="27" spans="1:9" ht="22.5">
      <c r="A27" s="125"/>
      <c r="B27" s="110"/>
      <c r="C27" s="71" t="s">
        <v>92</v>
      </c>
      <c r="D27" s="72" t="s">
        <v>61</v>
      </c>
      <c r="E27" s="73">
        <v>3000</v>
      </c>
      <c r="F27" s="56"/>
      <c r="G27" s="84">
        <f t="shared" si="0"/>
        <v>0</v>
      </c>
      <c r="H27" s="83">
        <f t="shared" si="1"/>
        <v>0</v>
      </c>
      <c r="I27" s="126">
        <f t="shared" si="2"/>
        <v>0</v>
      </c>
    </row>
    <row r="28" spans="1:9" ht="22.5">
      <c r="A28" s="125"/>
      <c r="B28" s="110"/>
      <c r="C28" s="71" t="s">
        <v>93</v>
      </c>
      <c r="D28" s="72" t="s">
        <v>61</v>
      </c>
      <c r="E28" s="73">
        <v>6000</v>
      </c>
      <c r="F28" s="56"/>
      <c r="G28" s="84">
        <f t="shared" si="0"/>
        <v>0</v>
      </c>
      <c r="H28" s="83">
        <f t="shared" si="1"/>
        <v>0</v>
      </c>
      <c r="I28" s="126">
        <f t="shared" si="2"/>
        <v>0</v>
      </c>
    </row>
    <row r="29" spans="1:9" ht="22.5">
      <c r="A29" s="125"/>
      <c r="B29" s="110"/>
      <c r="C29" s="71" t="s">
        <v>94</v>
      </c>
      <c r="D29" s="72" t="s">
        <v>61</v>
      </c>
      <c r="E29" s="73">
        <v>2500</v>
      </c>
      <c r="F29" s="56"/>
      <c r="G29" s="84">
        <f t="shared" si="0"/>
        <v>0</v>
      </c>
      <c r="H29" s="83">
        <f t="shared" si="1"/>
        <v>0</v>
      </c>
      <c r="I29" s="126">
        <f t="shared" si="2"/>
        <v>0</v>
      </c>
    </row>
    <row r="30" spans="1:9" ht="33.75">
      <c r="A30" s="125"/>
      <c r="B30" s="110"/>
      <c r="C30" s="71" t="s">
        <v>230</v>
      </c>
      <c r="D30" s="72" t="s">
        <v>61</v>
      </c>
      <c r="E30" s="73">
        <v>4000</v>
      </c>
      <c r="F30" s="56"/>
      <c r="G30" s="84">
        <f t="shared" si="0"/>
        <v>0</v>
      </c>
      <c r="H30" s="83">
        <f t="shared" si="1"/>
        <v>0</v>
      </c>
      <c r="I30" s="126">
        <f t="shared" si="2"/>
        <v>0</v>
      </c>
    </row>
    <row r="31" spans="1:9" ht="33.75">
      <c r="A31" s="125"/>
      <c r="B31" s="110"/>
      <c r="C31" s="71" t="s">
        <v>113</v>
      </c>
      <c r="D31" s="72" t="s">
        <v>61</v>
      </c>
      <c r="E31" s="73">
        <v>1500</v>
      </c>
      <c r="F31" s="56"/>
      <c r="G31" s="84">
        <f t="shared" si="0"/>
        <v>0</v>
      </c>
      <c r="H31" s="83">
        <f t="shared" si="1"/>
        <v>0</v>
      </c>
      <c r="I31" s="126">
        <f t="shared" si="2"/>
        <v>0</v>
      </c>
    </row>
    <row r="32" spans="1:9" ht="22.5">
      <c r="A32" s="125"/>
      <c r="B32" s="110"/>
      <c r="C32" s="71" t="s">
        <v>114</v>
      </c>
      <c r="D32" s="72" t="s">
        <v>61</v>
      </c>
      <c r="E32" s="73">
        <v>2500</v>
      </c>
      <c r="F32" s="56"/>
      <c r="G32" s="84">
        <f t="shared" si="0"/>
        <v>0</v>
      </c>
      <c r="H32" s="83">
        <f t="shared" si="1"/>
        <v>0</v>
      </c>
      <c r="I32" s="126">
        <f t="shared" si="2"/>
        <v>0</v>
      </c>
    </row>
    <row r="33" spans="1:9" ht="22.5">
      <c r="A33" s="125"/>
      <c r="B33" s="110"/>
      <c r="C33" s="71" t="s">
        <v>97</v>
      </c>
      <c r="D33" s="72" t="s">
        <v>61</v>
      </c>
      <c r="E33" s="73">
        <v>1000</v>
      </c>
      <c r="F33" s="56"/>
      <c r="G33" s="84">
        <f t="shared" si="0"/>
        <v>0</v>
      </c>
      <c r="H33" s="83">
        <f t="shared" si="1"/>
        <v>0</v>
      </c>
      <c r="I33" s="126">
        <f t="shared" si="2"/>
        <v>0</v>
      </c>
    </row>
    <row r="34" spans="1:9" ht="15.75">
      <c r="A34" s="125"/>
      <c r="B34" s="110"/>
      <c r="C34" s="71" t="s">
        <v>7</v>
      </c>
      <c r="D34" s="72" t="s">
        <v>61</v>
      </c>
      <c r="E34" s="73">
        <v>1300</v>
      </c>
      <c r="F34" s="56"/>
      <c r="G34" s="84">
        <f t="shared" si="0"/>
        <v>0</v>
      </c>
      <c r="H34" s="83">
        <f t="shared" si="1"/>
        <v>0</v>
      </c>
      <c r="I34" s="126">
        <f t="shared" si="2"/>
        <v>0</v>
      </c>
    </row>
    <row r="35" spans="1:9" ht="15.75">
      <c r="A35" s="129">
        <v>5</v>
      </c>
      <c r="B35" s="70" t="s">
        <v>8</v>
      </c>
      <c r="C35" s="71" t="s">
        <v>9</v>
      </c>
      <c r="D35" s="72" t="s">
        <v>61</v>
      </c>
      <c r="E35" s="73">
        <v>22</v>
      </c>
      <c r="F35" s="56"/>
      <c r="G35" s="84">
        <f t="shared" si="0"/>
        <v>0</v>
      </c>
      <c r="H35" s="83">
        <f t="shared" si="1"/>
        <v>0</v>
      </c>
      <c r="I35" s="126">
        <f t="shared" si="2"/>
        <v>0</v>
      </c>
    </row>
    <row r="36" spans="1:9" ht="15.75">
      <c r="A36" s="125">
        <v>6</v>
      </c>
      <c r="B36" s="110" t="s">
        <v>211</v>
      </c>
      <c r="C36" s="71" t="s">
        <v>225</v>
      </c>
      <c r="D36" s="72" t="s">
        <v>61</v>
      </c>
      <c r="E36" s="73">
        <v>550</v>
      </c>
      <c r="F36" s="56"/>
      <c r="G36" s="84">
        <f t="shared" si="0"/>
        <v>0</v>
      </c>
      <c r="H36" s="83">
        <f t="shared" si="1"/>
        <v>0</v>
      </c>
      <c r="I36" s="126">
        <f t="shared" si="2"/>
        <v>0</v>
      </c>
    </row>
    <row r="37" spans="1:9" ht="15.75">
      <c r="A37" s="125"/>
      <c r="B37" s="110"/>
      <c r="C37" s="71" t="s">
        <v>80</v>
      </c>
      <c r="D37" s="72" t="s">
        <v>61</v>
      </c>
      <c r="E37" s="73">
        <v>30</v>
      </c>
      <c r="F37" s="56"/>
      <c r="G37" s="84">
        <f t="shared" si="0"/>
        <v>0</v>
      </c>
      <c r="H37" s="83">
        <f t="shared" si="1"/>
        <v>0</v>
      </c>
      <c r="I37" s="126">
        <f t="shared" si="2"/>
        <v>0</v>
      </c>
    </row>
    <row r="38" spans="1:9" ht="15.75">
      <c r="A38" s="125"/>
      <c r="B38" s="110"/>
      <c r="C38" s="71" t="s">
        <v>212</v>
      </c>
      <c r="D38" s="72" t="s">
        <v>61</v>
      </c>
      <c r="E38" s="73">
        <v>300</v>
      </c>
      <c r="F38" s="56"/>
      <c r="G38" s="84">
        <f t="shared" si="0"/>
        <v>0</v>
      </c>
      <c r="H38" s="83">
        <f t="shared" si="1"/>
        <v>0</v>
      </c>
      <c r="I38" s="126">
        <f t="shared" si="2"/>
        <v>0</v>
      </c>
    </row>
    <row r="39" spans="1:9" ht="33.75">
      <c r="A39" s="125">
        <v>7</v>
      </c>
      <c r="B39" s="110" t="s">
        <v>10</v>
      </c>
      <c r="C39" s="71" t="s">
        <v>168</v>
      </c>
      <c r="D39" s="72" t="s">
        <v>62</v>
      </c>
      <c r="E39" s="73">
        <v>35</v>
      </c>
      <c r="F39" s="56"/>
      <c r="G39" s="84">
        <f t="shared" si="0"/>
        <v>0</v>
      </c>
      <c r="H39" s="83">
        <f t="shared" si="1"/>
        <v>0</v>
      </c>
      <c r="I39" s="126">
        <f t="shared" si="2"/>
        <v>0</v>
      </c>
    </row>
    <row r="40" spans="1:9" ht="45">
      <c r="A40" s="125"/>
      <c r="B40" s="110"/>
      <c r="C40" s="71" t="s">
        <v>169</v>
      </c>
      <c r="D40" s="72" t="s">
        <v>62</v>
      </c>
      <c r="E40" s="73">
        <v>35</v>
      </c>
      <c r="F40" s="56"/>
      <c r="G40" s="84">
        <f t="shared" si="0"/>
        <v>0</v>
      </c>
      <c r="H40" s="83">
        <f t="shared" si="1"/>
        <v>0</v>
      </c>
      <c r="I40" s="126">
        <f t="shared" si="2"/>
        <v>0</v>
      </c>
    </row>
    <row r="41" spans="1:9" ht="33.75">
      <c r="A41" s="125"/>
      <c r="B41" s="110"/>
      <c r="C41" s="71" t="s">
        <v>170</v>
      </c>
      <c r="D41" s="72" t="s">
        <v>62</v>
      </c>
      <c r="E41" s="73">
        <v>20</v>
      </c>
      <c r="F41" s="56"/>
      <c r="G41" s="84">
        <f t="shared" si="0"/>
        <v>0</v>
      </c>
      <c r="H41" s="83">
        <f t="shared" si="1"/>
        <v>0</v>
      </c>
      <c r="I41" s="126">
        <f t="shared" si="2"/>
        <v>0</v>
      </c>
    </row>
    <row r="42" spans="1:9" ht="33.75">
      <c r="A42" s="125"/>
      <c r="B42" s="110"/>
      <c r="C42" s="71" t="s">
        <v>151</v>
      </c>
      <c r="D42" s="72" t="s">
        <v>62</v>
      </c>
      <c r="E42" s="73">
        <v>20</v>
      </c>
      <c r="F42" s="56"/>
      <c r="G42" s="84">
        <f t="shared" si="0"/>
        <v>0</v>
      </c>
      <c r="H42" s="83">
        <f t="shared" si="1"/>
        <v>0</v>
      </c>
      <c r="I42" s="126">
        <f t="shared" si="2"/>
        <v>0</v>
      </c>
    </row>
    <row r="43" spans="1:9" ht="15.75">
      <c r="A43" s="127"/>
      <c r="B43" s="115"/>
      <c r="C43" s="71" t="s">
        <v>191</v>
      </c>
      <c r="D43" s="72" t="s">
        <v>62</v>
      </c>
      <c r="E43" s="73">
        <v>2</v>
      </c>
      <c r="F43" s="56"/>
      <c r="G43" s="84">
        <f t="shared" si="0"/>
        <v>0</v>
      </c>
      <c r="H43" s="83">
        <f t="shared" si="1"/>
        <v>0</v>
      </c>
      <c r="I43" s="126">
        <f t="shared" si="2"/>
        <v>0</v>
      </c>
    </row>
    <row r="44" spans="1:9" ht="15.75">
      <c r="A44" s="127"/>
      <c r="B44" s="115"/>
      <c r="C44" s="71" t="s">
        <v>192</v>
      </c>
      <c r="D44" s="72" t="s">
        <v>62</v>
      </c>
      <c r="E44" s="73">
        <v>50</v>
      </c>
      <c r="F44" s="56"/>
      <c r="G44" s="84">
        <f t="shared" si="0"/>
        <v>0</v>
      </c>
      <c r="H44" s="83">
        <f t="shared" si="1"/>
        <v>0</v>
      </c>
      <c r="I44" s="126">
        <f t="shared" si="2"/>
        <v>0</v>
      </c>
    </row>
    <row r="45" spans="1:9" ht="15.75">
      <c r="A45" s="127"/>
      <c r="B45" s="115"/>
      <c r="C45" s="71" t="s">
        <v>193</v>
      </c>
      <c r="D45" s="72" t="s">
        <v>62</v>
      </c>
      <c r="E45" s="73">
        <v>52</v>
      </c>
      <c r="F45" s="56"/>
      <c r="G45" s="84">
        <f t="shared" si="0"/>
        <v>0</v>
      </c>
      <c r="H45" s="83">
        <f t="shared" si="1"/>
        <v>0</v>
      </c>
      <c r="I45" s="126">
        <f t="shared" si="2"/>
        <v>0</v>
      </c>
    </row>
    <row r="46" spans="1:9" ht="15.75">
      <c r="A46" s="127"/>
      <c r="B46" s="115"/>
      <c r="C46" s="71" t="s">
        <v>194</v>
      </c>
      <c r="D46" s="72" t="s">
        <v>62</v>
      </c>
      <c r="E46" s="73">
        <v>4</v>
      </c>
      <c r="F46" s="56"/>
      <c r="G46" s="84">
        <f t="shared" si="0"/>
        <v>0</v>
      </c>
      <c r="H46" s="83">
        <f t="shared" si="1"/>
        <v>0</v>
      </c>
      <c r="I46" s="126">
        <f t="shared" si="2"/>
        <v>0</v>
      </c>
    </row>
    <row r="47" spans="1:9" ht="15.75">
      <c r="A47" s="127"/>
      <c r="B47" s="115"/>
      <c r="C47" s="71" t="s">
        <v>195</v>
      </c>
      <c r="D47" s="72" t="s">
        <v>62</v>
      </c>
      <c r="E47" s="73">
        <v>2</v>
      </c>
      <c r="F47" s="56"/>
      <c r="G47" s="84">
        <f t="shared" si="0"/>
        <v>0</v>
      </c>
      <c r="H47" s="83">
        <f t="shared" si="1"/>
        <v>0</v>
      </c>
      <c r="I47" s="126">
        <f t="shared" si="2"/>
        <v>0</v>
      </c>
    </row>
    <row r="48" spans="1:9" ht="15.75">
      <c r="A48" s="127"/>
      <c r="B48" s="115"/>
      <c r="C48" s="71" t="s">
        <v>196</v>
      </c>
      <c r="D48" s="72" t="s">
        <v>62</v>
      </c>
      <c r="E48" s="73">
        <v>50</v>
      </c>
      <c r="F48" s="56"/>
      <c r="G48" s="84">
        <f t="shared" si="0"/>
        <v>0</v>
      </c>
      <c r="H48" s="83">
        <f t="shared" si="1"/>
        <v>0</v>
      </c>
      <c r="I48" s="126">
        <f t="shared" si="2"/>
        <v>0</v>
      </c>
    </row>
    <row r="49" spans="1:9" ht="15.75">
      <c r="A49" s="127"/>
      <c r="B49" s="115"/>
      <c r="C49" s="71" t="s">
        <v>197</v>
      </c>
      <c r="D49" s="72" t="s">
        <v>62</v>
      </c>
      <c r="E49" s="73">
        <v>4</v>
      </c>
      <c r="F49" s="56"/>
      <c r="G49" s="84">
        <f t="shared" si="0"/>
        <v>0</v>
      </c>
      <c r="H49" s="83">
        <f t="shared" si="1"/>
        <v>0</v>
      </c>
      <c r="I49" s="126">
        <f t="shared" si="2"/>
        <v>0</v>
      </c>
    </row>
    <row r="50" spans="1:9" ht="15.75">
      <c r="A50" s="127"/>
      <c r="B50" s="115"/>
      <c r="C50" s="71" t="s">
        <v>198</v>
      </c>
      <c r="D50" s="72" t="s">
        <v>62</v>
      </c>
      <c r="E50" s="73">
        <v>6</v>
      </c>
      <c r="F50" s="56"/>
      <c r="G50" s="84">
        <f t="shared" si="0"/>
        <v>0</v>
      </c>
      <c r="H50" s="83">
        <f t="shared" si="1"/>
        <v>0</v>
      </c>
      <c r="I50" s="126">
        <f t="shared" si="2"/>
        <v>0</v>
      </c>
    </row>
    <row r="51" spans="1:9" ht="15.75">
      <c r="A51" s="127"/>
      <c r="B51" s="115"/>
      <c r="C51" s="71" t="s">
        <v>199</v>
      </c>
      <c r="D51" s="72" t="s">
        <v>62</v>
      </c>
      <c r="E51" s="73">
        <v>4</v>
      </c>
      <c r="F51" s="56"/>
      <c r="G51" s="84">
        <f t="shared" si="0"/>
        <v>0</v>
      </c>
      <c r="H51" s="83">
        <f t="shared" si="1"/>
        <v>0</v>
      </c>
      <c r="I51" s="126">
        <f t="shared" si="2"/>
        <v>0</v>
      </c>
    </row>
    <row r="52" spans="1:9" ht="15.75">
      <c r="A52" s="127"/>
      <c r="B52" s="115"/>
      <c r="C52" s="71" t="s">
        <v>200</v>
      </c>
      <c r="D52" s="72" t="s">
        <v>62</v>
      </c>
      <c r="E52" s="73">
        <v>4</v>
      </c>
      <c r="F52" s="56"/>
      <c r="G52" s="84">
        <f t="shared" si="0"/>
        <v>0</v>
      </c>
      <c r="H52" s="83">
        <f t="shared" si="1"/>
        <v>0</v>
      </c>
      <c r="I52" s="126">
        <f t="shared" si="2"/>
        <v>0</v>
      </c>
    </row>
    <row r="53" spans="1:9" ht="15.75">
      <c r="A53" s="127"/>
      <c r="B53" s="115"/>
      <c r="C53" s="71" t="s">
        <v>201</v>
      </c>
      <c r="D53" s="72" t="s">
        <v>62</v>
      </c>
      <c r="E53" s="73">
        <v>2</v>
      </c>
      <c r="F53" s="56"/>
      <c r="G53" s="84">
        <f t="shared" si="0"/>
        <v>0</v>
      </c>
      <c r="H53" s="83">
        <f t="shared" si="1"/>
        <v>0</v>
      </c>
      <c r="I53" s="126">
        <f t="shared" si="2"/>
        <v>0</v>
      </c>
    </row>
    <row r="54" spans="1:9" ht="15.75">
      <c r="A54" s="127"/>
      <c r="B54" s="115"/>
      <c r="C54" s="71" t="s">
        <v>202</v>
      </c>
      <c r="D54" s="72" t="s">
        <v>62</v>
      </c>
      <c r="E54" s="73">
        <v>50</v>
      </c>
      <c r="F54" s="56"/>
      <c r="G54" s="84">
        <f t="shared" si="0"/>
        <v>0</v>
      </c>
      <c r="H54" s="83">
        <f t="shared" si="1"/>
        <v>0</v>
      </c>
      <c r="I54" s="126">
        <f t="shared" si="2"/>
        <v>0</v>
      </c>
    </row>
    <row r="55" spans="1:9" ht="15.75">
      <c r="A55" s="127"/>
      <c r="B55" s="115"/>
      <c r="C55" s="71" t="s">
        <v>203</v>
      </c>
      <c r="D55" s="72" t="s">
        <v>62</v>
      </c>
      <c r="E55" s="73">
        <v>2</v>
      </c>
      <c r="F55" s="56"/>
      <c r="G55" s="84">
        <f t="shared" si="0"/>
        <v>0</v>
      </c>
      <c r="H55" s="83">
        <f t="shared" si="1"/>
        <v>0</v>
      </c>
      <c r="I55" s="126">
        <f t="shared" si="2"/>
        <v>0</v>
      </c>
    </row>
    <row r="56" spans="1:9" ht="33.75">
      <c r="A56" s="125">
        <v>8</v>
      </c>
      <c r="B56" s="110" t="s">
        <v>148</v>
      </c>
      <c r="C56" s="71" t="s">
        <v>171</v>
      </c>
      <c r="D56" s="72" t="s">
        <v>62</v>
      </c>
      <c r="E56" s="73">
        <v>23</v>
      </c>
      <c r="F56" s="56"/>
      <c r="G56" s="84">
        <f t="shared" si="0"/>
        <v>0</v>
      </c>
      <c r="H56" s="83">
        <f t="shared" si="1"/>
        <v>0</v>
      </c>
      <c r="I56" s="126">
        <f t="shared" si="2"/>
        <v>0</v>
      </c>
    </row>
    <row r="57" spans="1:9" ht="15.75">
      <c r="A57" s="127"/>
      <c r="B57" s="115"/>
      <c r="C57" s="71" t="s">
        <v>147</v>
      </c>
      <c r="D57" s="72" t="s">
        <v>62</v>
      </c>
      <c r="E57" s="73">
        <v>20</v>
      </c>
      <c r="F57" s="56"/>
      <c r="G57" s="84">
        <f t="shared" si="0"/>
        <v>0</v>
      </c>
      <c r="H57" s="83">
        <f t="shared" si="1"/>
        <v>0</v>
      </c>
      <c r="I57" s="126">
        <f t="shared" si="2"/>
        <v>0</v>
      </c>
    </row>
    <row r="58" spans="1:9" ht="22.5">
      <c r="A58" s="127"/>
      <c r="B58" s="115"/>
      <c r="C58" s="71" t="s">
        <v>102</v>
      </c>
      <c r="D58" s="72" t="s">
        <v>62</v>
      </c>
      <c r="E58" s="73">
        <v>1</v>
      </c>
      <c r="F58" s="56"/>
      <c r="G58" s="84">
        <f t="shared" si="0"/>
        <v>0</v>
      </c>
      <c r="H58" s="83">
        <f t="shared" si="1"/>
        <v>0</v>
      </c>
      <c r="I58" s="126">
        <f t="shared" si="2"/>
        <v>0</v>
      </c>
    </row>
    <row r="59" spans="1:9" ht="15.75">
      <c r="A59" s="127"/>
      <c r="B59" s="115"/>
      <c r="C59" s="71" t="s">
        <v>103</v>
      </c>
      <c r="D59" s="72" t="s">
        <v>62</v>
      </c>
      <c r="E59" s="73">
        <v>1</v>
      </c>
      <c r="F59" s="56"/>
      <c r="G59" s="84">
        <f t="shared" si="0"/>
        <v>0</v>
      </c>
      <c r="H59" s="83">
        <f t="shared" si="1"/>
        <v>0</v>
      </c>
      <c r="I59" s="126">
        <f t="shared" si="2"/>
        <v>0</v>
      </c>
    </row>
    <row r="60" spans="1:9" ht="56.25">
      <c r="A60" s="127"/>
      <c r="B60" s="115"/>
      <c r="C60" s="71" t="s">
        <v>231</v>
      </c>
      <c r="D60" s="72" t="s">
        <v>61</v>
      </c>
      <c r="E60" s="73">
        <v>35</v>
      </c>
      <c r="F60" s="56"/>
      <c r="G60" s="84">
        <f t="shared" si="0"/>
        <v>0</v>
      </c>
      <c r="H60" s="83">
        <f t="shared" si="1"/>
        <v>0</v>
      </c>
      <c r="I60" s="126">
        <f t="shared" si="2"/>
        <v>0</v>
      </c>
    </row>
    <row r="61" spans="1:9" ht="22.5">
      <c r="A61" s="127"/>
      <c r="B61" s="115"/>
      <c r="C61" s="71" t="s">
        <v>104</v>
      </c>
      <c r="D61" s="72" t="s">
        <v>61</v>
      </c>
      <c r="E61" s="73">
        <v>35</v>
      </c>
      <c r="F61" s="56"/>
      <c r="G61" s="84">
        <f t="shared" si="0"/>
        <v>0</v>
      </c>
      <c r="H61" s="83">
        <f t="shared" si="1"/>
        <v>0</v>
      </c>
      <c r="I61" s="126">
        <f t="shared" si="2"/>
        <v>0</v>
      </c>
    </row>
    <row r="62" spans="1:9" ht="22.5">
      <c r="A62" s="129">
        <v>9</v>
      </c>
      <c r="B62" s="70" t="s">
        <v>20</v>
      </c>
      <c r="C62" s="71" t="s">
        <v>146</v>
      </c>
      <c r="D62" s="72" t="s">
        <v>61</v>
      </c>
      <c r="E62" s="73">
        <v>18</v>
      </c>
      <c r="F62" s="56"/>
      <c r="G62" s="84">
        <f t="shared" si="0"/>
        <v>0</v>
      </c>
      <c r="H62" s="83">
        <f t="shared" si="1"/>
        <v>0</v>
      </c>
      <c r="I62" s="126">
        <f t="shared" si="2"/>
        <v>0</v>
      </c>
    </row>
    <row r="63" spans="1:9" ht="33.75">
      <c r="A63" s="130">
        <v>10</v>
      </c>
      <c r="B63" s="74" t="s">
        <v>21</v>
      </c>
      <c r="C63" s="71" t="s">
        <v>105</v>
      </c>
      <c r="D63" s="72" t="s">
        <v>61</v>
      </c>
      <c r="E63" s="73">
        <v>150</v>
      </c>
      <c r="F63" s="56"/>
      <c r="G63" s="84">
        <f t="shared" si="0"/>
        <v>0</v>
      </c>
      <c r="H63" s="83">
        <f t="shared" si="1"/>
        <v>0</v>
      </c>
      <c r="I63" s="126">
        <f t="shared" si="2"/>
        <v>0</v>
      </c>
    </row>
    <row r="64" spans="1:9" ht="22.5">
      <c r="A64" s="129">
        <v>11</v>
      </c>
      <c r="B64" s="70" t="s">
        <v>22</v>
      </c>
      <c r="C64" s="71" t="s">
        <v>23</v>
      </c>
      <c r="D64" s="72" t="s">
        <v>62</v>
      </c>
      <c r="E64" s="73">
        <v>150</v>
      </c>
      <c r="F64" s="56"/>
      <c r="G64" s="84">
        <f t="shared" si="0"/>
        <v>0</v>
      </c>
      <c r="H64" s="83">
        <f t="shared" si="1"/>
        <v>0</v>
      </c>
      <c r="I64" s="126">
        <f t="shared" si="2"/>
        <v>0</v>
      </c>
    </row>
    <row r="65" spans="1:9" ht="15.75">
      <c r="A65" s="129">
        <v>12</v>
      </c>
      <c r="B65" s="70" t="s">
        <v>24</v>
      </c>
      <c r="C65" s="71" t="s">
        <v>25</v>
      </c>
      <c r="D65" s="72" t="s">
        <v>61</v>
      </c>
      <c r="E65" s="73">
        <v>500</v>
      </c>
      <c r="F65" s="56"/>
      <c r="G65" s="84">
        <f t="shared" si="0"/>
        <v>0</v>
      </c>
      <c r="H65" s="83">
        <f t="shared" si="1"/>
        <v>0</v>
      </c>
      <c r="I65" s="126">
        <f t="shared" si="2"/>
        <v>0</v>
      </c>
    </row>
    <row r="66" spans="1:9" ht="22.5">
      <c r="A66" s="129">
        <v>13</v>
      </c>
      <c r="B66" s="70" t="s">
        <v>26</v>
      </c>
      <c r="C66" s="71" t="s">
        <v>106</v>
      </c>
      <c r="D66" s="72" t="s">
        <v>61</v>
      </c>
      <c r="E66" s="73">
        <v>160</v>
      </c>
      <c r="F66" s="56"/>
      <c r="G66" s="84">
        <f t="shared" si="0"/>
        <v>0</v>
      </c>
      <c r="H66" s="83">
        <f t="shared" si="1"/>
        <v>0</v>
      </c>
      <c r="I66" s="126">
        <f t="shared" si="2"/>
        <v>0</v>
      </c>
    </row>
    <row r="67" spans="1:9" ht="15.75">
      <c r="A67" s="125">
        <v>14</v>
      </c>
      <c r="B67" s="110" t="s">
        <v>27</v>
      </c>
      <c r="C67" s="71" t="s">
        <v>107</v>
      </c>
      <c r="D67" s="72" t="s">
        <v>61</v>
      </c>
      <c r="E67" s="73">
        <v>100</v>
      </c>
      <c r="F67" s="56"/>
      <c r="G67" s="84">
        <f t="shared" si="0"/>
        <v>0</v>
      </c>
      <c r="H67" s="83">
        <f t="shared" si="1"/>
        <v>0</v>
      </c>
      <c r="I67" s="126">
        <f t="shared" si="2"/>
        <v>0</v>
      </c>
    </row>
    <row r="68" spans="1:9" ht="15.75">
      <c r="A68" s="127"/>
      <c r="B68" s="110"/>
      <c r="C68" s="71" t="s">
        <v>28</v>
      </c>
      <c r="D68" s="72" t="s">
        <v>61</v>
      </c>
      <c r="E68" s="73">
        <v>40</v>
      </c>
      <c r="F68" s="56"/>
      <c r="G68" s="84">
        <f aca="true" t="shared" si="3" ref="G68:G118">E68*F68</f>
        <v>0</v>
      </c>
      <c r="H68" s="83">
        <f aca="true" t="shared" si="4" ref="H68:H118">G68*0.2</f>
        <v>0</v>
      </c>
      <c r="I68" s="126">
        <f aca="true" t="shared" si="5" ref="I68:I118">E68*F68*1.2</f>
        <v>0</v>
      </c>
    </row>
    <row r="69" spans="1:9" ht="15.75">
      <c r="A69" s="129">
        <v>15</v>
      </c>
      <c r="B69" s="70" t="s">
        <v>29</v>
      </c>
      <c r="C69" s="71" t="s">
        <v>116</v>
      </c>
      <c r="D69" s="72" t="s">
        <v>61</v>
      </c>
      <c r="E69" s="73">
        <v>50</v>
      </c>
      <c r="F69" s="56"/>
      <c r="G69" s="84"/>
      <c r="H69" s="83"/>
      <c r="I69" s="126"/>
    </row>
    <row r="70" spans="1:9" ht="22.5">
      <c r="A70" s="129">
        <v>16</v>
      </c>
      <c r="B70" s="70" t="s">
        <v>30</v>
      </c>
      <c r="C70" s="71" t="s">
        <v>115</v>
      </c>
      <c r="D70" s="72" t="s">
        <v>61</v>
      </c>
      <c r="E70" s="73">
        <v>320</v>
      </c>
      <c r="F70" s="56"/>
      <c r="G70" s="84">
        <f t="shared" si="3"/>
        <v>0</v>
      </c>
      <c r="H70" s="83">
        <f t="shared" si="4"/>
        <v>0</v>
      </c>
      <c r="I70" s="126">
        <f t="shared" si="5"/>
        <v>0</v>
      </c>
    </row>
    <row r="71" spans="1:9" ht="33.75">
      <c r="A71" s="125">
        <v>17</v>
      </c>
      <c r="B71" s="110" t="s">
        <v>31</v>
      </c>
      <c r="C71" s="71" t="s">
        <v>109</v>
      </c>
      <c r="D71" s="72" t="s">
        <v>108</v>
      </c>
      <c r="E71" s="73">
        <v>400</v>
      </c>
      <c r="F71" s="56"/>
      <c r="G71" s="84">
        <f t="shared" si="3"/>
        <v>0</v>
      </c>
      <c r="H71" s="83">
        <f t="shared" si="4"/>
        <v>0</v>
      </c>
      <c r="I71" s="126">
        <f t="shared" si="5"/>
        <v>0</v>
      </c>
    </row>
    <row r="72" spans="1:9" ht="33.75">
      <c r="A72" s="131"/>
      <c r="B72" s="117"/>
      <c r="C72" s="71" t="s">
        <v>188</v>
      </c>
      <c r="D72" s="72" t="s">
        <v>61</v>
      </c>
      <c r="E72" s="73">
        <v>200</v>
      </c>
      <c r="F72" s="56"/>
      <c r="G72" s="84">
        <f t="shared" si="3"/>
        <v>0</v>
      </c>
      <c r="H72" s="83">
        <f t="shared" si="4"/>
        <v>0</v>
      </c>
      <c r="I72" s="126">
        <f t="shared" si="5"/>
        <v>0</v>
      </c>
    </row>
    <row r="73" spans="1:9" ht="33.75">
      <c r="A73" s="131"/>
      <c r="B73" s="117"/>
      <c r="C73" s="71" t="s">
        <v>149</v>
      </c>
      <c r="D73" s="72" t="s">
        <v>61</v>
      </c>
      <c r="E73" s="73">
        <v>5</v>
      </c>
      <c r="F73" s="56"/>
      <c r="G73" s="84">
        <f t="shared" si="3"/>
        <v>0</v>
      </c>
      <c r="H73" s="83">
        <f t="shared" si="4"/>
        <v>0</v>
      </c>
      <c r="I73" s="126">
        <f t="shared" si="5"/>
        <v>0</v>
      </c>
    </row>
    <row r="74" spans="1:9" ht="15.75">
      <c r="A74" s="125">
        <v>18</v>
      </c>
      <c r="B74" s="116" t="s">
        <v>32</v>
      </c>
      <c r="C74" s="71" t="s">
        <v>232</v>
      </c>
      <c r="D74" s="72" t="s">
        <v>61</v>
      </c>
      <c r="E74" s="73">
        <v>35</v>
      </c>
      <c r="F74" s="56"/>
      <c r="G74" s="84">
        <f t="shared" si="3"/>
        <v>0</v>
      </c>
      <c r="H74" s="83">
        <f t="shared" si="4"/>
        <v>0</v>
      </c>
      <c r="I74" s="126">
        <f t="shared" si="5"/>
        <v>0</v>
      </c>
    </row>
    <row r="75" spans="1:9" ht="15.75">
      <c r="A75" s="125"/>
      <c r="B75" s="116"/>
      <c r="C75" s="71" t="s">
        <v>33</v>
      </c>
      <c r="D75" s="72" t="s">
        <v>61</v>
      </c>
      <c r="E75" s="73">
        <v>150</v>
      </c>
      <c r="F75" s="56"/>
      <c r="G75" s="84">
        <f t="shared" si="3"/>
        <v>0</v>
      </c>
      <c r="H75" s="83">
        <f t="shared" si="4"/>
        <v>0</v>
      </c>
      <c r="I75" s="126">
        <f t="shared" si="5"/>
        <v>0</v>
      </c>
    </row>
    <row r="76" spans="1:9" ht="45">
      <c r="A76" s="125">
        <v>19</v>
      </c>
      <c r="B76" s="116" t="s">
        <v>132</v>
      </c>
      <c r="C76" s="71" t="s">
        <v>229</v>
      </c>
      <c r="D76" s="72" t="s">
        <v>61</v>
      </c>
      <c r="E76" s="73">
        <v>20</v>
      </c>
      <c r="F76" s="56"/>
      <c r="G76" s="84">
        <f t="shared" si="3"/>
        <v>0</v>
      </c>
      <c r="H76" s="83">
        <f t="shared" si="4"/>
        <v>0</v>
      </c>
      <c r="I76" s="126">
        <f t="shared" si="5"/>
        <v>0</v>
      </c>
    </row>
    <row r="77" spans="1:9" ht="45">
      <c r="A77" s="125"/>
      <c r="B77" s="116"/>
      <c r="C77" s="71" t="s">
        <v>172</v>
      </c>
      <c r="D77" s="72" t="s">
        <v>61</v>
      </c>
      <c r="E77" s="73">
        <v>225</v>
      </c>
      <c r="F77" s="56"/>
      <c r="G77" s="84">
        <f t="shared" si="3"/>
        <v>0</v>
      </c>
      <c r="H77" s="83">
        <f t="shared" si="4"/>
        <v>0</v>
      </c>
      <c r="I77" s="126">
        <f t="shared" si="5"/>
        <v>0</v>
      </c>
    </row>
    <row r="78" spans="1:9" ht="33.75">
      <c r="A78" s="129">
        <v>20</v>
      </c>
      <c r="B78" s="70" t="s">
        <v>34</v>
      </c>
      <c r="C78" s="71" t="s">
        <v>173</v>
      </c>
      <c r="D78" s="72" t="s">
        <v>61</v>
      </c>
      <c r="E78" s="73">
        <v>150</v>
      </c>
      <c r="F78" s="56"/>
      <c r="G78" s="84">
        <f t="shared" si="3"/>
        <v>0</v>
      </c>
      <c r="H78" s="83">
        <f t="shared" si="4"/>
        <v>0</v>
      </c>
      <c r="I78" s="126">
        <f t="shared" si="5"/>
        <v>0</v>
      </c>
    </row>
    <row r="79" spans="1:9" ht="45">
      <c r="A79" s="125">
        <v>21</v>
      </c>
      <c r="B79" s="116" t="s">
        <v>35</v>
      </c>
      <c r="C79" s="71" t="s">
        <v>226</v>
      </c>
      <c r="D79" s="72" t="s">
        <v>61</v>
      </c>
      <c r="E79" s="73">
        <v>35</v>
      </c>
      <c r="F79" s="56"/>
      <c r="G79" s="84">
        <f t="shared" si="3"/>
        <v>0</v>
      </c>
      <c r="H79" s="83">
        <f t="shared" si="4"/>
        <v>0</v>
      </c>
      <c r="I79" s="126">
        <f t="shared" si="5"/>
        <v>0</v>
      </c>
    </row>
    <row r="80" spans="1:9" ht="33.75">
      <c r="A80" s="125"/>
      <c r="B80" s="116"/>
      <c r="C80" s="71" t="s">
        <v>228</v>
      </c>
      <c r="D80" s="72" t="s">
        <v>61</v>
      </c>
      <c r="E80" s="73">
        <v>35</v>
      </c>
      <c r="F80" s="56"/>
      <c r="G80" s="84">
        <f t="shared" si="3"/>
        <v>0</v>
      </c>
      <c r="H80" s="83">
        <f t="shared" si="4"/>
        <v>0</v>
      </c>
      <c r="I80" s="126">
        <f t="shared" si="5"/>
        <v>0</v>
      </c>
    </row>
    <row r="81" spans="1:9" ht="15.75">
      <c r="A81" s="125"/>
      <c r="B81" s="116"/>
      <c r="C81" s="71" t="s">
        <v>118</v>
      </c>
      <c r="D81" s="72" t="s">
        <v>61</v>
      </c>
      <c r="E81" s="73">
        <v>2</v>
      </c>
      <c r="F81" s="56"/>
      <c r="G81" s="84">
        <f t="shared" si="3"/>
        <v>0</v>
      </c>
      <c r="H81" s="83">
        <f t="shared" si="4"/>
        <v>0</v>
      </c>
      <c r="I81" s="126">
        <f t="shared" si="5"/>
        <v>0</v>
      </c>
    </row>
    <row r="82" spans="1:9" ht="22.5">
      <c r="A82" s="129">
        <v>22</v>
      </c>
      <c r="B82" s="70" t="s">
        <v>59</v>
      </c>
      <c r="C82" s="71" t="s">
        <v>36</v>
      </c>
      <c r="D82" s="72" t="s">
        <v>61</v>
      </c>
      <c r="E82" s="73">
        <v>1</v>
      </c>
      <c r="F82" s="56"/>
      <c r="G82" s="84">
        <f t="shared" si="3"/>
        <v>0</v>
      </c>
      <c r="H82" s="83">
        <f t="shared" si="4"/>
        <v>0</v>
      </c>
      <c r="I82" s="126">
        <f t="shared" si="5"/>
        <v>0</v>
      </c>
    </row>
    <row r="83" spans="1:9" ht="33.75">
      <c r="A83" s="129">
        <v>23</v>
      </c>
      <c r="B83" s="70" t="s">
        <v>123</v>
      </c>
      <c r="C83" s="71" t="s">
        <v>124</v>
      </c>
      <c r="D83" s="72" t="s">
        <v>61</v>
      </c>
      <c r="E83" s="73">
        <v>100</v>
      </c>
      <c r="F83" s="56"/>
      <c r="G83" s="84">
        <f t="shared" si="3"/>
        <v>0</v>
      </c>
      <c r="H83" s="83">
        <f t="shared" si="4"/>
        <v>0</v>
      </c>
      <c r="I83" s="126">
        <f t="shared" si="5"/>
        <v>0</v>
      </c>
    </row>
    <row r="84" spans="1:9" ht="33.75">
      <c r="A84" s="129">
        <v>24</v>
      </c>
      <c r="B84" s="70" t="s">
        <v>122</v>
      </c>
      <c r="C84" s="71" t="s">
        <v>119</v>
      </c>
      <c r="D84" s="72" t="s">
        <v>61</v>
      </c>
      <c r="E84" s="73">
        <v>150</v>
      </c>
      <c r="F84" s="56"/>
      <c r="G84" s="84">
        <f t="shared" si="3"/>
        <v>0</v>
      </c>
      <c r="H84" s="83">
        <f t="shared" si="4"/>
        <v>0</v>
      </c>
      <c r="I84" s="126">
        <f t="shared" si="5"/>
        <v>0</v>
      </c>
    </row>
    <row r="85" spans="1:9" ht="22.5">
      <c r="A85" s="129">
        <v>25</v>
      </c>
      <c r="B85" s="70" t="s">
        <v>58</v>
      </c>
      <c r="C85" s="71" t="s">
        <v>120</v>
      </c>
      <c r="D85" s="72" t="s">
        <v>62</v>
      </c>
      <c r="E85" s="73">
        <v>375</v>
      </c>
      <c r="F85" s="56"/>
      <c r="G85" s="84">
        <f t="shared" si="3"/>
        <v>0</v>
      </c>
      <c r="H85" s="83">
        <f t="shared" si="4"/>
        <v>0</v>
      </c>
      <c r="I85" s="126">
        <f t="shared" si="5"/>
        <v>0</v>
      </c>
    </row>
    <row r="86" spans="1:9" ht="22.5">
      <c r="A86" s="129">
        <v>26</v>
      </c>
      <c r="B86" s="70" t="s">
        <v>37</v>
      </c>
      <c r="C86" s="71" t="s">
        <v>121</v>
      </c>
      <c r="D86" s="72" t="s">
        <v>61</v>
      </c>
      <c r="E86" s="73">
        <v>85</v>
      </c>
      <c r="F86" s="56"/>
      <c r="G86" s="84">
        <f t="shared" si="3"/>
        <v>0</v>
      </c>
      <c r="H86" s="83">
        <f t="shared" si="4"/>
        <v>0</v>
      </c>
      <c r="I86" s="126">
        <f t="shared" si="5"/>
        <v>0</v>
      </c>
    </row>
    <row r="87" spans="1:9" ht="33.75">
      <c r="A87" s="129">
        <v>27</v>
      </c>
      <c r="B87" s="70" t="s">
        <v>38</v>
      </c>
      <c r="C87" s="71" t="s">
        <v>174</v>
      </c>
      <c r="D87" s="72" t="s">
        <v>61</v>
      </c>
      <c r="E87" s="73">
        <v>90</v>
      </c>
      <c r="F87" s="56"/>
      <c r="G87" s="84">
        <f t="shared" si="3"/>
        <v>0</v>
      </c>
      <c r="H87" s="83">
        <f t="shared" si="4"/>
        <v>0</v>
      </c>
      <c r="I87" s="126">
        <f t="shared" si="5"/>
        <v>0</v>
      </c>
    </row>
    <row r="88" spans="1:9" ht="33.75">
      <c r="A88" s="132">
        <v>28</v>
      </c>
      <c r="B88" s="70" t="s">
        <v>210</v>
      </c>
      <c r="C88" s="71" t="s">
        <v>175</v>
      </c>
      <c r="D88" s="72" t="s">
        <v>62</v>
      </c>
      <c r="E88" s="73">
        <v>20</v>
      </c>
      <c r="F88" s="56"/>
      <c r="G88" s="84">
        <f t="shared" si="3"/>
        <v>0</v>
      </c>
      <c r="H88" s="83">
        <f t="shared" si="4"/>
        <v>0</v>
      </c>
      <c r="I88" s="126">
        <f t="shared" si="5"/>
        <v>0</v>
      </c>
    </row>
    <row r="89" spans="1:9" ht="15.75">
      <c r="A89" s="125">
        <v>29</v>
      </c>
      <c r="B89" s="110" t="s">
        <v>39</v>
      </c>
      <c r="C89" s="71" t="s">
        <v>82</v>
      </c>
      <c r="D89" s="72" t="s">
        <v>62</v>
      </c>
      <c r="E89" s="73">
        <v>35</v>
      </c>
      <c r="F89" s="56"/>
      <c r="G89" s="84">
        <f t="shared" si="3"/>
        <v>0</v>
      </c>
      <c r="H89" s="83">
        <f t="shared" si="4"/>
        <v>0</v>
      </c>
      <c r="I89" s="126">
        <f t="shared" si="5"/>
        <v>0</v>
      </c>
    </row>
    <row r="90" spans="1:9" ht="15.75">
      <c r="A90" s="125"/>
      <c r="B90" s="110"/>
      <c r="C90" s="71" t="s">
        <v>81</v>
      </c>
      <c r="D90" s="72" t="s">
        <v>62</v>
      </c>
      <c r="E90" s="73">
        <v>55</v>
      </c>
      <c r="F90" s="56"/>
      <c r="G90" s="84">
        <f t="shared" si="3"/>
        <v>0</v>
      </c>
      <c r="H90" s="83">
        <f t="shared" si="4"/>
        <v>0</v>
      </c>
      <c r="I90" s="126">
        <f t="shared" si="5"/>
        <v>0</v>
      </c>
    </row>
    <row r="91" spans="1:9" ht="22.5">
      <c r="A91" s="133">
        <v>30</v>
      </c>
      <c r="B91" s="110" t="s">
        <v>40</v>
      </c>
      <c r="C91" s="71" t="s">
        <v>128</v>
      </c>
      <c r="D91" s="72" t="s">
        <v>62</v>
      </c>
      <c r="E91" s="73">
        <v>255</v>
      </c>
      <c r="F91" s="56"/>
      <c r="G91" s="84">
        <f t="shared" si="3"/>
        <v>0</v>
      </c>
      <c r="H91" s="83">
        <f t="shared" si="4"/>
        <v>0</v>
      </c>
      <c r="I91" s="126">
        <f t="shared" si="5"/>
        <v>0</v>
      </c>
    </row>
    <row r="92" spans="1:9" ht="22.5">
      <c r="A92" s="134"/>
      <c r="B92" s="120"/>
      <c r="C92" s="71" t="s">
        <v>127</v>
      </c>
      <c r="D92" s="72" t="s">
        <v>62</v>
      </c>
      <c r="E92" s="73">
        <v>205</v>
      </c>
      <c r="F92" s="56"/>
      <c r="G92" s="84">
        <f t="shared" si="3"/>
        <v>0</v>
      </c>
      <c r="H92" s="83">
        <f t="shared" si="4"/>
        <v>0</v>
      </c>
      <c r="I92" s="126">
        <f t="shared" si="5"/>
        <v>0</v>
      </c>
    </row>
    <row r="93" spans="1:9" ht="22.5">
      <c r="A93" s="134"/>
      <c r="B93" s="120"/>
      <c r="C93" s="71" t="s">
        <v>125</v>
      </c>
      <c r="D93" s="72" t="s">
        <v>62</v>
      </c>
      <c r="E93" s="73">
        <v>50</v>
      </c>
      <c r="F93" s="56"/>
      <c r="G93" s="84">
        <f t="shared" si="3"/>
        <v>0</v>
      </c>
      <c r="H93" s="83">
        <f t="shared" si="4"/>
        <v>0</v>
      </c>
      <c r="I93" s="126">
        <f t="shared" si="5"/>
        <v>0</v>
      </c>
    </row>
    <row r="94" spans="1:9" ht="22.5">
      <c r="A94" s="134"/>
      <c r="B94" s="120"/>
      <c r="C94" s="71" t="s">
        <v>186</v>
      </c>
      <c r="D94" s="72" t="s">
        <v>62</v>
      </c>
      <c r="E94" s="73">
        <v>82</v>
      </c>
      <c r="F94" s="56"/>
      <c r="G94" s="84">
        <f t="shared" si="3"/>
        <v>0</v>
      </c>
      <c r="H94" s="83">
        <f t="shared" si="4"/>
        <v>0</v>
      </c>
      <c r="I94" s="126">
        <f t="shared" si="5"/>
        <v>0</v>
      </c>
    </row>
    <row r="95" spans="1:9" ht="22.5">
      <c r="A95" s="125">
        <v>31</v>
      </c>
      <c r="B95" s="110" t="s">
        <v>41</v>
      </c>
      <c r="C95" s="71" t="s">
        <v>42</v>
      </c>
      <c r="D95" s="72" t="s">
        <v>61</v>
      </c>
      <c r="E95" s="73">
        <v>40</v>
      </c>
      <c r="F95" s="56"/>
      <c r="G95" s="84">
        <f t="shared" si="3"/>
        <v>0</v>
      </c>
      <c r="H95" s="83">
        <f t="shared" si="4"/>
        <v>0</v>
      </c>
      <c r="I95" s="126">
        <f t="shared" si="5"/>
        <v>0</v>
      </c>
    </row>
    <row r="96" spans="1:9" ht="22.5">
      <c r="A96" s="125"/>
      <c r="B96" s="110"/>
      <c r="C96" s="71" t="s">
        <v>43</v>
      </c>
      <c r="D96" s="72" t="s">
        <v>61</v>
      </c>
      <c r="E96" s="73">
        <v>40</v>
      </c>
      <c r="F96" s="56"/>
      <c r="G96" s="84">
        <f t="shared" si="3"/>
        <v>0</v>
      </c>
      <c r="H96" s="83">
        <f t="shared" si="4"/>
        <v>0</v>
      </c>
      <c r="I96" s="126">
        <f t="shared" si="5"/>
        <v>0</v>
      </c>
    </row>
    <row r="97" spans="1:9" ht="15.75">
      <c r="A97" s="125"/>
      <c r="B97" s="110"/>
      <c r="C97" s="71" t="s">
        <v>44</v>
      </c>
      <c r="D97" s="72" t="s">
        <v>61</v>
      </c>
      <c r="E97" s="73">
        <v>40</v>
      </c>
      <c r="F97" s="56"/>
      <c r="G97" s="84">
        <f t="shared" si="3"/>
        <v>0</v>
      </c>
      <c r="H97" s="83">
        <f t="shared" si="4"/>
        <v>0</v>
      </c>
      <c r="I97" s="126">
        <f t="shared" si="5"/>
        <v>0</v>
      </c>
    </row>
    <row r="98" spans="1:9" ht="15.75">
      <c r="A98" s="125"/>
      <c r="B98" s="110"/>
      <c r="C98" s="71" t="s">
        <v>45</v>
      </c>
      <c r="D98" s="72" t="s">
        <v>61</v>
      </c>
      <c r="E98" s="73">
        <v>40</v>
      </c>
      <c r="F98" s="56"/>
      <c r="G98" s="84">
        <f t="shared" si="3"/>
        <v>0</v>
      </c>
      <c r="H98" s="83">
        <f t="shared" si="4"/>
        <v>0</v>
      </c>
      <c r="I98" s="126">
        <f t="shared" si="5"/>
        <v>0</v>
      </c>
    </row>
    <row r="99" spans="1:9" ht="33.75">
      <c r="A99" s="125">
        <v>32</v>
      </c>
      <c r="B99" s="110" t="s">
        <v>129</v>
      </c>
      <c r="C99" s="71" t="s">
        <v>131</v>
      </c>
      <c r="D99" s="72" t="s">
        <v>61</v>
      </c>
      <c r="E99" s="73">
        <v>500</v>
      </c>
      <c r="F99" s="56"/>
      <c r="G99" s="84">
        <f t="shared" si="3"/>
        <v>0</v>
      </c>
      <c r="H99" s="83">
        <f t="shared" si="4"/>
        <v>0</v>
      </c>
      <c r="I99" s="126">
        <f t="shared" si="5"/>
        <v>0</v>
      </c>
    </row>
    <row r="100" spans="1:9" ht="33.75">
      <c r="A100" s="125"/>
      <c r="B100" s="110"/>
      <c r="C100" s="71" t="s">
        <v>130</v>
      </c>
      <c r="D100" s="72" t="s">
        <v>61</v>
      </c>
      <c r="E100" s="73">
        <v>1150</v>
      </c>
      <c r="F100" s="56"/>
      <c r="G100" s="84">
        <f t="shared" si="3"/>
        <v>0</v>
      </c>
      <c r="H100" s="83">
        <f t="shared" si="4"/>
        <v>0</v>
      </c>
      <c r="I100" s="126">
        <f t="shared" si="5"/>
        <v>0</v>
      </c>
    </row>
    <row r="101" spans="1:9" ht="33.75">
      <c r="A101" s="127"/>
      <c r="B101" s="115"/>
      <c r="C101" s="71" t="s">
        <v>176</v>
      </c>
      <c r="D101" s="72" t="s">
        <v>61</v>
      </c>
      <c r="E101" s="73">
        <v>100</v>
      </c>
      <c r="F101" s="56"/>
      <c r="G101" s="84">
        <f t="shared" si="3"/>
        <v>0</v>
      </c>
      <c r="H101" s="83">
        <f t="shared" si="4"/>
        <v>0</v>
      </c>
      <c r="I101" s="126">
        <f t="shared" si="5"/>
        <v>0</v>
      </c>
    </row>
    <row r="102" spans="1:9" ht="33.75">
      <c r="A102" s="127"/>
      <c r="B102" s="115"/>
      <c r="C102" s="71" t="s">
        <v>133</v>
      </c>
      <c r="D102" s="72" t="s">
        <v>61</v>
      </c>
      <c r="E102" s="73">
        <v>50</v>
      </c>
      <c r="F102" s="56"/>
      <c r="G102" s="84">
        <f t="shared" si="3"/>
        <v>0</v>
      </c>
      <c r="H102" s="83">
        <f t="shared" si="4"/>
        <v>0</v>
      </c>
      <c r="I102" s="126">
        <f t="shared" si="5"/>
        <v>0</v>
      </c>
    </row>
    <row r="103" spans="1:9" ht="33.75">
      <c r="A103" s="125">
        <v>33</v>
      </c>
      <c r="B103" s="110" t="s">
        <v>46</v>
      </c>
      <c r="C103" s="71" t="s">
        <v>134</v>
      </c>
      <c r="D103" s="72" t="s">
        <v>62</v>
      </c>
      <c r="E103" s="73">
        <v>350</v>
      </c>
      <c r="F103" s="56"/>
      <c r="G103" s="84">
        <f t="shared" si="3"/>
        <v>0</v>
      </c>
      <c r="H103" s="83">
        <f t="shared" si="4"/>
        <v>0</v>
      </c>
      <c r="I103" s="126">
        <f t="shared" si="5"/>
        <v>0</v>
      </c>
    </row>
    <row r="104" spans="1:9" ht="33.75">
      <c r="A104" s="125"/>
      <c r="B104" s="110"/>
      <c r="C104" s="71" t="s">
        <v>135</v>
      </c>
      <c r="D104" s="72" t="s">
        <v>62</v>
      </c>
      <c r="E104" s="73">
        <v>250</v>
      </c>
      <c r="F104" s="56"/>
      <c r="G104" s="84">
        <f t="shared" si="3"/>
        <v>0</v>
      </c>
      <c r="H104" s="83">
        <f t="shared" si="4"/>
        <v>0</v>
      </c>
      <c r="I104" s="126">
        <f t="shared" si="5"/>
        <v>0</v>
      </c>
    </row>
    <row r="105" spans="1:9" ht="33.75">
      <c r="A105" s="125"/>
      <c r="B105" s="110"/>
      <c r="C105" s="71" t="s">
        <v>137</v>
      </c>
      <c r="D105" s="72" t="s">
        <v>62</v>
      </c>
      <c r="E105" s="73">
        <v>15</v>
      </c>
      <c r="F105" s="56"/>
      <c r="G105" s="84">
        <f t="shared" si="3"/>
        <v>0</v>
      </c>
      <c r="H105" s="83">
        <f t="shared" si="4"/>
        <v>0</v>
      </c>
      <c r="I105" s="126">
        <f t="shared" si="5"/>
        <v>0</v>
      </c>
    </row>
    <row r="106" spans="1:9" ht="56.25">
      <c r="A106" s="125"/>
      <c r="B106" s="110"/>
      <c r="C106" s="71" t="s">
        <v>233</v>
      </c>
      <c r="D106" s="72" t="s">
        <v>61</v>
      </c>
      <c r="E106" s="73">
        <v>230</v>
      </c>
      <c r="F106" s="56"/>
      <c r="G106" s="84">
        <f t="shared" si="3"/>
        <v>0</v>
      </c>
      <c r="H106" s="83">
        <f t="shared" si="4"/>
        <v>0</v>
      </c>
      <c r="I106" s="126">
        <f t="shared" si="5"/>
        <v>0</v>
      </c>
    </row>
    <row r="107" spans="1:9" ht="33.75">
      <c r="A107" s="125"/>
      <c r="B107" s="110"/>
      <c r="C107" s="71" t="s">
        <v>136</v>
      </c>
      <c r="D107" s="72" t="s">
        <v>62</v>
      </c>
      <c r="E107" s="73">
        <v>180</v>
      </c>
      <c r="F107" s="56"/>
      <c r="G107" s="84">
        <f t="shared" si="3"/>
        <v>0</v>
      </c>
      <c r="H107" s="83">
        <f t="shared" si="4"/>
        <v>0</v>
      </c>
      <c r="I107" s="126">
        <f t="shared" si="5"/>
        <v>0</v>
      </c>
    </row>
    <row r="108" spans="1:9" ht="33.75">
      <c r="A108" s="125">
        <v>34</v>
      </c>
      <c r="B108" s="110" t="s">
        <v>138</v>
      </c>
      <c r="C108" s="71" t="s">
        <v>177</v>
      </c>
      <c r="D108" s="72" t="s">
        <v>62</v>
      </c>
      <c r="E108" s="73">
        <v>70</v>
      </c>
      <c r="F108" s="56"/>
      <c r="G108" s="84">
        <f t="shared" si="3"/>
        <v>0</v>
      </c>
      <c r="H108" s="83">
        <f t="shared" si="4"/>
        <v>0</v>
      </c>
      <c r="I108" s="126">
        <f t="shared" si="5"/>
        <v>0</v>
      </c>
    </row>
    <row r="109" spans="1:9" ht="22.5">
      <c r="A109" s="125"/>
      <c r="B109" s="110"/>
      <c r="C109" s="71" t="s">
        <v>178</v>
      </c>
      <c r="D109" s="72" t="s">
        <v>62</v>
      </c>
      <c r="E109" s="73">
        <v>50</v>
      </c>
      <c r="F109" s="56"/>
      <c r="G109" s="84">
        <f t="shared" si="3"/>
        <v>0</v>
      </c>
      <c r="H109" s="83">
        <f t="shared" si="4"/>
        <v>0</v>
      </c>
      <c r="I109" s="126">
        <f t="shared" si="5"/>
        <v>0</v>
      </c>
    </row>
    <row r="110" spans="1:9" ht="33.75">
      <c r="A110" s="127"/>
      <c r="B110" s="110"/>
      <c r="C110" s="71" t="s">
        <v>221</v>
      </c>
      <c r="D110" s="72" t="s">
        <v>62</v>
      </c>
      <c r="E110" s="73">
        <v>70</v>
      </c>
      <c r="F110" s="56"/>
      <c r="G110" s="84">
        <f t="shared" si="3"/>
        <v>0</v>
      </c>
      <c r="H110" s="83">
        <f t="shared" si="4"/>
        <v>0</v>
      </c>
      <c r="I110" s="126">
        <f t="shared" si="5"/>
        <v>0</v>
      </c>
    </row>
    <row r="111" spans="1:9" ht="45">
      <c r="A111" s="135">
        <v>35</v>
      </c>
      <c r="B111" s="70" t="s">
        <v>209</v>
      </c>
      <c r="C111" s="71" t="s">
        <v>224</v>
      </c>
      <c r="D111" s="72" t="s">
        <v>62</v>
      </c>
      <c r="E111" s="73">
        <v>20</v>
      </c>
      <c r="F111" s="56"/>
      <c r="G111" s="84">
        <f t="shared" si="3"/>
        <v>0</v>
      </c>
      <c r="H111" s="83">
        <f t="shared" si="4"/>
        <v>0</v>
      </c>
      <c r="I111" s="126">
        <f t="shared" si="5"/>
        <v>0</v>
      </c>
    </row>
    <row r="112" spans="1:9" ht="33.75">
      <c r="A112" s="129">
        <v>36</v>
      </c>
      <c r="B112" s="70" t="s">
        <v>47</v>
      </c>
      <c r="C112" s="71" t="s">
        <v>139</v>
      </c>
      <c r="D112" s="72" t="s">
        <v>62</v>
      </c>
      <c r="E112" s="73">
        <v>580</v>
      </c>
      <c r="F112" s="56"/>
      <c r="G112" s="84">
        <f t="shared" si="3"/>
        <v>0</v>
      </c>
      <c r="H112" s="83">
        <f t="shared" si="4"/>
        <v>0</v>
      </c>
      <c r="I112" s="126">
        <f t="shared" si="5"/>
        <v>0</v>
      </c>
    </row>
    <row r="113" spans="1:9" ht="22.5">
      <c r="A113" s="129">
        <v>37</v>
      </c>
      <c r="B113" s="70" t="s">
        <v>48</v>
      </c>
      <c r="C113" s="71" t="s">
        <v>49</v>
      </c>
      <c r="D113" s="72" t="s">
        <v>61</v>
      </c>
      <c r="E113" s="73">
        <v>180</v>
      </c>
      <c r="F113" s="56"/>
      <c r="G113" s="84">
        <f t="shared" si="3"/>
        <v>0</v>
      </c>
      <c r="H113" s="83">
        <f t="shared" si="4"/>
        <v>0</v>
      </c>
      <c r="I113" s="126">
        <f t="shared" si="5"/>
        <v>0</v>
      </c>
    </row>
    <row r="114" spans="1:9" ht="33.75">
      <c r="A114" s="129">
        <v>38</v>
      </c>
      <c r="B114" s="70" t="s">
        <v>50</v>
      </c>
      <c r="C114" s="71" t="s">
        <v>51</v>
      </c>
      <c r="D114" s="72" t="s">
        <v>61</v>
      </c>
      <c r="E114" s="73">
        <v>26</v>
      </c>
      <c r="F114" s="56"/>
      <c r="G114" s="84">
        <f t="shared" si="3"/>
        <v>0</v>
      </c>
      <c r="H114" s="83">
        <f t="shared" si="4"/>
        <v>0</v>
      </c>
      <c r="I114" s="126">
        <f t="shared" si="5"/>
        <v>0</v>
      </c>
    </row>
    <row r="115" spans="1:9" ht="22.5">
      <c r="A115" s="129">
        <v>39</v>
      </c>
      <c r="B115" s="70" t="s">
        <v>55</v>
      </c>
      <c r="C115" s="71" t="s">
        <v>140</v>
      </c>
      <c r="D115" s="72" t="s">
        <v>62</v>
      </c>
      <c r="E115" s="73">
        <v>85</v>
      </c>
      <c r="F115" s="56"/>
      <c r="G115" s="84">
        <f t="shared" si="3"/>
        <v>0</v>
      </c>
      <c r="H115" s="83">
        <f t="shared" si="4"/>
        <v>0</v>
      </c>
      <c r="I115" s="126">
        <f t="shared" si="5"/>
        <v>0</v>
      </c>
    </row>
    <row r="116" spans="1:9" ht="33.75">
      <c r="A116" s="136">
        <v>40</v>
      </c>
      <c r="B116" s="114" t="s">
        <v>54</v>
      </c>
      <c r="C116" s="71" t="s">
        <v>110</v>
      </c>
      <c r="D116" s="72"/>
      <c r="E116" s="73">
        <v>200</v>
      </c>
      <c r="F116" s="56"/>
      <c r="G116" s="84">
        <f t="shared" si="3"/>
        <v>0</v>
      </c>
      <c r="H116" s="83">
        <f t="shared" si="4"/>
        <v>0</v>
      </c>
      <c r="I116" s="126">
        <f t="shared" si="5"/>
        <v>0</v>
      </c>
    </row>
    <row r="117" spans="1:9" s="57" customFormat="1" ht="33.75">
      <c r="A117" s="127"/>
      <c r="B117" s="114"/>
      <c r="C117" s="71" t="s">
        <v>112</v>
      </c>
      <c r="D117" s="72"/>
      <c r="E117" s="73">
        <v>25</v>
      </c>
      <c r="F117" s="56"/>
      <c r="G117" s="84">
        <f t="shared" si="3"/>
        <v>0</v>
      </c>
      <c r="H117" s="83">
        <f t="shared" si="4"/>
        <v>0</v>
      </c>
      <c r="I117" s="126">
        <f t="shared" si="5"/>
        <v>0</v>
      </c>
    </row>
    <row r="118" spans="1:9" ht="33.75">
      <c r="A118" s="127"/>
      <c r="B118" s="115"/>
      <c r="C118" s="71" t="s">
        <v>111</v>
      </c>
      <c r="D118" s="72" t="s">
        <v>61</v>
      </c>
      <c r="E118" s="73">
        <v>30</v>
      </c>
      <c r="F118" s="56"/>
      <c r="G118" s="84">
        <f t="shared" si="3"/>
        <v>0</v>
      </c>
      <c r="H118" s="83">
        <f t="shared" si="4"/>
        <v>0</v>
      </c>
      <c r="I118" s="126">
        <f t="shared" si="5"/>
        <v>0</v>
      </c>
    </row>
    <row r="119" spans="1:9" ht="22.5">
      <c r="A119" s="135">
        <v>41</v>
      </c>
      <c r="B119" s="70" t="s">
        <v>208</v>
      </c>
      <c r="C119" s="71" t="s">
        <v>204</v>
      </c>
      <c r="D119" s="72" t="s">
        <v>62</v>
      </c>
      <c r="E119" s="73">
        <v>25</v>
      </c>
      <c r="F119" s="56"/>
      <c r="G119" s="84">
        <f>E119*F119</f>
        <v>0</v>
      </c>
      <c r="H119" s="83">
        <f>G119*0.2</f>
        <v>0</v>
      </c>
      <c r="I119" s="126">
        <f>E119*F119*1.2</f>
        <v>0</v>
      </c>
    </row>
    <row r="120" spans="1:9" ht="22.5">
      <c r="A120" s="127">
        <v>42</v>
      </c>
      <c r="B120" s="116" t="s">
        <v>237</v>
      </c>
      <c r="C120" s="71" t="s">
        <v>234</v>
      </c>
      <c r="D120" s="72" t="s">
        <v>62</v>
      </c>
      <c r="E120" s="73">
        <v>40</v>
      </c>
      <c r="F120" s="56"/>
      <c r="G120" s="84">
        <f>E120*F120</f>
        <v>0</v>
      </c>
      <c r="H120" s="83">
        <f>G120*0.2</f>
        <v>0</v>
      </c>
      <c r="I120" s="126">
        <f>E120*F120*1.2</f>
        <v>0</v>
      </c>
    </row>
    <row r="121" spans="1:9" ht="15.75">
      <c r="A121" s="127"/>
      <c r="B121" s="116"/>
      <c r="C121" s="71" t="s">
        <v>235</v>
      </c>
      <c r="D121" s="72" t="s">
        <v>61</v>
      </c>
      <c r="E121" s="73">
        <v>1200</v>
      </c>
      <c r="F121" s="56"/>
      <c r="G121" s="84">
        <f>E121*F121</f>
        <v>0</v>
      </c>
      <c r="H121" s="83">
        <f>G121*0.2</f>
        <v>0</v>
      </c>
      <c r="I121" s="126">
        <f>E121*F121*1.2</f>
        <v>0</v>
      </c>
    </row>
    <row r="122" spans="1:9" ht="22.5">
      <c r="A122" s="127"/>
      <c r="B122" s="116"/>
      <c r="C122" s="71" t="s">
        <v>236</v>
      </c>
      <c r="D122" s="72" t="s">
        <v>61</v>
      </c>
      <c r="E122" s="73">
        <v>20</v>
      </c>
      <c r="F122" s="56"/>
      <c r="G122" s="84">
        <f>E122*F122</f>
        <v>0</v>
      </c>
      <c r="H122" s="83">
        <f>G122*0.2</f>
        <v>0</v>
      </c>
      <c r="I122" s="126">
        <f>E122*F122*1.2</f>
        <v>0</v>
      </c>
    </row>
    <row r="123" spans="1:9" ht="38.25" customHeight="1">
      <c r="A123" s="127"/>
      <c r="B123" s="116"/>
      <c r="C123" s="71" t="s">
        <v>153</v>
      </c>
      <c r="D123" s="72" t="s">
        <v>62</v>
      </c>
      <c r="E123" s="73">
        <v>60</v>
      </c>
      <c r="F123" s="58"/>
      <c r="G123" s="84">
        <f aca="true" t="shared" si="6" ref="G123:G137">E123*F123</f>
        <v>0</v>
      </c>
      <c r="H123" s="83">
        <f aca="true" t="shared" si="7" ref="H123:H137">G123*0.2</f>
        <v>0</v>
      </c>
      <c r="I123" s="126">
        <f aca="true" t="shared" si="8" ref="I123:I137">E123*F123*1.2</f>
        <v>0</v>
      </c>
    </row>
    <row r="124" spans="1:9" ht="15.75">
      <c r="A124" s="137">
        <v>43</v>
      </c>
      <c r="B124" s="75" t="s">
        <v>52</v>
      </c>
      <c r="C124" s="75" t="s">
        <v>152</v>
      </c>
      <c r="D124" s="72" t="s">
        <v>61</v>
      </c>
      <c r="E124" s="73">
        <v>15</v>
      </c>
      <c r="F124" s="59"/>
      <c r="G124" s="84">
        <f t="shared" si="6"/>
        <v>0</v>
      </c>
      <c r="H124" s="83">
        <f t="shared" si="7"/>
        <v>0</v>
      </c>
      <c r="I124" s="126">
        <f t="shared" si="8"/>
        <v>0</v>
      </c>
    </row>
    <row r="125" spans="1:9" ht="22.5">
      <c r="A125" s="136">
        <v>44</v>
      </c>
      <c r="B125" s="114" t="s">
        <v>141</v>
      </c>
      <c r="C125" s="75" t="s">
        <v>205</v>
      </c>
      <c r="D125" s="72" t="s">
        <v>61</v>
      </c>
      <c r="E125" s="73">
        <v>500</v>
      </c>
      <c r="F125" s="58"/>
      <c r="G125" s="84">
        <f t="shared" si="6"/>
        <v>0</v>
      </c>
      <c r="H125" s="83">
        <f t="shared" si="7"/>
        <v>0</v>
      </c>
      <c r="I125" s="126">
        <f t="shared" si="8"/>
        <v>0</v>
      </c>
    </row>
    <row r="126" spans="1:9" ht="22.5">
      <c r="A126" s="136"/>
      <c r="B126" s="114"/>
      <c r="C126" s="75" t="s">
        <v>206</v>
      </c>
      <c r="D126" s="72" t="s">
        <v>61</v>
      </c>
      <c r="E126" s="73">
        <v>500</v>
      </c>
      <c r="F126" s="58"/>
      <c r="G126" s="84">
        <f t="shared" si="6"/>
        <v>0</v>
      </c>
      <c r="H126" s="83">
        <f t="shared" si="7"/>
        <v>0</v>
      </c>
      <c r="I126" s="126">
        <f t="shared" si="8"/>
        <v>0</v>
      </c>
    </row>
    <row r="127" spans="1:9" ht="22.5">
      <c r="A127" s="129">
        <v>45</v>
      </c>
      <c r="B127" s="70" t="s">
        <v>57</v>
      </c>
      <c r="C127" s="75" t="s">
        <v>155</v>
      </c>
      <c r="D127" s="72" t="s">
        <v>61</v>
      </c>
      <c r="E127" s="73">
        <v>40</v>
      </c>
      <c r="F127" s="58"/>
      <c r="G127" s="84">
        <f t="shared" si="6"/>
        <v>0</v>
      </c>
      <c r="H127" s="83">
        <f t="shared" si="7"/>
        <v>0</v>
      </c>
      <c r="I127" s="126">
        <f t="shared" si="8"/>
        <v>0</v>
      </c>
    </row>
    <row r="128" spans="1:9" ht="22.5">
      <c r="A128" s="125">
        <v>46</v>
      </c>
      <c r="B128" s="110" t="s">
        <v>56</v>
      </c>
      <c r="C128" s="75" t="s">
        <v>207</v>
      </c>
      <c r="D128" s="72" t="s">
        <v>61</v>
      </c>
      <c r="E128" s="73">
        <v>200</v>
      </c>
      <c r="F128" s="58"/>
      <c r="G128" s="84">
        <f t="shared" si="6"/>
        <v>0</v>
      </c>
      <c r="H128" s="83">
        <f t="shared" si="7"/>
        <v>0</v>
      </c>
      <c r="I128" s="126">
        <f t="shared" si="8"/>
        <v>0</v>
      </c>
    </row>
    <row r="129" spans="1:9" ht="33.75">
      <c r="A129" s="128"/>
      <c r="B129" s="111"/>
      <c r="C129" s="75" t="s">
        <v>161</v>
      </c>
      <c r="D129" s="72" t="s">
        <v>61</v>
      </c>
      <c r="E129" s="73">
        <v>1200</v>
      </c>
      <c r="F129" s="58"/>
      <c r="G129" s="84">
        <f t="shared" si="6"/>
        <v>0</v>
      </c>
      <c r="H129" s="83">
        <f t="shared" si="7"/>
        <v>0</v>
      </c>
      <c r="I129" s="126">
        <f t="shared" si="8"/>
        <v>0</v>
      </c>
    </row>
    <row r="130" spans="1:9" ht="33.75">
      <c r="A130" s="138">
        <v>47</v>
      </c>
      <c r="B130" s="70" t="s">
        <v>159</v>
      </c>
      <c r="C130" s="75" t="s">
        <v>160</v>
      </c>
      <c r="D130" s="76" t="s">
        <v>61</v>
      </c>
      <c r="E130" s="73">
        <v>30</v>
      </c>
      <c r="F130" s="60"/>
      <c r="G130" s="84">
        <f t="shared" si="6"/>
        <v>0</v>
      </c>
      <c r="H130" s="83">
        <f t="shared" si="7"/>
        <v>0</v>
      </c>
      <c r="I130" s="126">
        <f t="shared" si="8"/>
        <v>0</v>
      </c>
    </row>
    <row r="131" spans="1:9" ht="67.5">
      <c r="A131" s="139">
        <v>48</v>
      </c>
      <c r="B131" s="110" t="s">
        <v>213</v>
      </c>
      <c r="C131" s="75" t="s">
        <v>214</v>
      </c>
      <c r="D131" s="76" t="s">
        <v>61</v>
      </c>
      <c r="E131" s="77">
        <v>1</v>
      </c>
      <c r="F131" s="58"/>
      <c r="G131" s="84">
        <f t="shared" si="6"/>
        <v>0</v>
      </c>
      <c r="H131" s="83">
        <f t="shared" si="7"/>
        <v>0</v>
      </c>
      <c r="I131" s="126">
        <f t="shared" si="8"/>
        <v>0</v>
      </c>
    </row>
    <row r="132" spans="1:9" ht="56.25">
      <c r="A132" s="139"/>
      <c r="B132" s="111"/>
      <c r="C132" s="75" t="s">
        <v>216</v>
      </c>
      <c r="D132" s="76" t="s">
        <v>61</v>
      </c>
      <c r="E132" s="78">
        <v>1</v>
      </c>
      <c r="F132" s="58"/>
      <c r="G132" s="84">
        <f t="shared" si="6"/>
        <v>0</v>
      </c>
      <c r="H132" s="83">
        <f t="shared" si="7"/>
        <v>0</v>
      </c>
      <c r="I132" s="126">
        <f t="shared" si="8"/>
        <v>0</v>
      </c>
    </row>
    <row r="133" spans="1:9" ht="56.25">
      <c r="A133" s="139"/>
      <c r="B133" s="111"/>
      <c r="C133" s="75" t="s">
        <v>218</v>
      </c>
      <c r="D133" s="76" t="s">
        <v>108</v>
      </c>
      <c r="E133" s="73">
        <v>10</v>
      </c>
      <c r="F133" s="58"/>
      <c r="G133" s="84">
        <f t="shared" si="6"/>
        <v>0</v>
      </c>
      <c r="H133" s="83">
        <f t="shared" si="7"/>
        <v>0</v>
      </c>
      <c r="I133" s="126">
        <f t="shared" si="8"/>
        <v>0</v>
      </c>
    </row>
    <row r="134" spans="1:9" ht="56.25">
      <c r="A134" s="139"/>
      <c r="B134" s="111"/>
      <c r="C134" s="75" t="s">
        <v>219</v>
      </c>
      <c r="D134" s="76" t="s">
        <v>108</v>
      </c>
      <c r="E134" s="73">
        <v>12</v>
      </c>
      <c r="F134" s="58"/>
      <c r="G134" s="84">
        <f t="shared" si="6"/>
        <v>0</v>
      </c>
      <c r="H134" s="83">
        <f t="shared" si="7"/>
        <v>0</v>
      </c>
      <c r="I134" s="126">
        <f t="shared" si="8"/>
        <v>0</v>
      </c>
    </row>
    <row r="135" spans="1:9" ht="22.5">
      <c r="A135" s="139"/>
      <c r="B135" s="111"/>
      <c r="C135" s="75" t="s">
        <v>220</v>
      </c>
      <c r="D135" s="76" t="s">
        <v>62</v>
      </c>
      <c r="E135" s="73">
        <v>6</v>
      </c>
      <c r="F135" s="58"/>
      <c r="G135" s="84">
        <f t="shared" si="6"/>
        <v>0</v>
      </c>
      <c r="H135" s="83">
        <f t="shared" si="7"/>
        <v>0</v>
      </c>
      <c r="I135" s="126">
        <f t="shared" si="8"/>
        <v>0</v>
      </c>
    </row>
    <row r="136" spans="1:9" ht="22.5">
      <c r="A136" s="128"/>
      <c r="B136" s="111"/>
      <c r="C136" s="75" t="s">
        <v>217</v>
      </c>
      <c r="D136" s="76" t="s">
        <v>61</v>
      </c>
      <c r="E136" s="79">
        <v>4</v>
      </c>
      <c r="F136" s="58"/>
      <c r="G136" s="84">
        <f t="shared" si="6"/>
        <v>0</v>
      </c>
      <c r="H136" s="83">
        <f t="shared" si="7"/>
        <v>0</v>
      </c>
      <c r="I136" s="126">
        <f t="shared" si="8"/>
        <v>0</v>
      </c>
    </row>
    <row r="137" spans="1:9" ht="45">
      <c r="A137" s="140">
        <v>49</v>
      </c>
      <c r="B137" s="75" t="s">
        <v>222</v>
      </c>
      <c r="C137" s="75" t="s">
        <v>223</v>
      </c>
      <c r="D137" s="76" t="s">
        <v>61</v>
      </c>
      <c r="E137" s="73">
        <v>4</v>
      </c>
      <c r="F137" s="58"/>
      <c r="G137" s="84">
        <f t="shared" si="6"/>
        <v>0</v>
      </c>
      <c r="H137" s="83">
        <f t="shared" si="7"/>
        <v>0</v>
      </c>
      <c r="I137" s="126">
        <f t="shared" si="8"/>
        <v>0</v>
      </c>
    </row>
    <row r="138" spans="1:9" ht="16.5" thickBot="1">
      <c r="A138" s="112" t="s">
        <v>180</v>
      </c>
      <c r="B138" s="113"/>
      <c r="C138" s="113"/>
      <c r="D138" s="113"/>
      <c r="E138" s="141"/>
      <c r="F138" s="142"/>
      <c r="G138" s="143">
        <f>SUM(G3:G137)</f>
        <v>0</v>
      </c>
      <c r="H138" s="143">
        <f>SUM(H3:H137)</f>
        <v>0</v>
      </c>
      <c r="I138" s="144">
        <f>SUM(I3:I137)</f>
        <v>0</v>
      </c>
    </row>
    <row r="142" spans="1:7" ht="15">
      <c r="A142" s="121" t="s">
        <v>66</v>
      </c>
      <c r="B142" s="121"/>
      <c r="C142" s="121"/>
      <c r="D142" s="121"/>
      <c r="E142" s="121"/>
      <c r="F142" s="121"/>
      <c r="G142" s="121"/>
    </row>
    <row r="143" spans="1:7" ht="15">
      <c r="A143" s="61"/>
      <c r="B143" s="62"/>
      <c r="C143" s="61"/>
      <c r="D143" s="61"/>
      <c r="E143" s="61"/>
      <c r="F143" s="61"/>
      <c r="G143" s="61"/>
    </row>
    <row r="144" spans="1:7" ht="15.75">
      <c r="A144" s="122" t="s">
        <v>187</v>
      </c>
      <c r="B144" s="123"/>
      <c r="C144" s="61"/>
      <c r="D144" s="61"/>
      <c r="E144" s="61"/>
      <c r="F144" s="61"/>
      <c r="G144" s="61"/>
    </row>
    <row r="145" spans="1:7" ht="15.75">
      <c r="A145" s="124" t="s">
        <v>187</v>
      </c>
      <c r="B145" s="123"/>
      <c r="C145" s="61"/>
      <c r="D145" s="61"/>
      <c r="E145" s="61"/>
      <c r="F145" s="61"/>
      <c r="G145" s="61"/>
    </row>
  </sheetData>
  <sheetProtection password="CAF7" sheet="1" objects="1" scenarios="1" selectLockedCells="1"/>
  <mergeCells count="51">
    <mergeCell ref="A144:B144"/>
    <mergeCell ref="A145:B145"/>
    <mergeCell ref="A56:A61"/>
    <mergeCell ref="B56:B61"/>
    <mergeCell ref="A91:A94"/>
    <mergeCell ref="B91:B94"/>
    <mergeCell ref="A95:A98"/>
    <mergeCell ref="A142:G142"/>
    <mergeCell ref="A3:A4"/>
    <mergeCell ref="B3:B4"/>
    <mergeCell ref="A5:A9"/>
    <mergeCell ref="B5:B9"/>
    <mergeCell ref="A1:I1"/>
    <mergeCell ref="A39:A55"/>
    <mergeCell ref="B39:B55"/>
    <mergeCell ref="A10:A22"/>
    <mergeCell ref="B10:B22"/>
    <mergeCell ref="A23:A34"/>
    <mergeCell ref="B23:B34"/>
    <mergeCell ref="A36:A38"/>
    <mergeCell ref="B36:B38"/>
    <mergeCell ref="A67:A68"/>
    <mergeCell ref="B67:B68"/>
    <mergeCell ref="A71:A73"/>
    <mergeCell ref="B71:B73"/>
    <mergeCell ref="A74:A75"/>
    <mergeCell ref="B74:B75"/>
    <mergeCell ref="A76:A77"/>
    <mergeCell ref="B76:B77"/>
    <mergeCell ref="A79:A81"/>
    <mergeCell ref="B79:B81"/>
    <mergeCell ref="A89:A90"/>
    <mergeCell ref="B89:B90"/>
    <mergeCell ref="B125:B126"/>
    <mergeCell ref="B95:B98"/>
    <mergeCell ref="A99:A102"/>
    <mergeCell ref="B99:B102"/>
    <mergeCell ref="A103:A107"/>
    <mergeCell ref="B103:B107"/>
    <mergeCell ref="A108:A110"/>
    <mergeCell ref="B108:B110"/>
    <mergeCell ref="A128:A129"/>
    <mergeCell ref="B128:B129"/>
    <mergeCell ref="A131:A136"/>
    <mergeCell ref="B131:B136"/>
    <mergeCell ref="A138:D138"/>
    <mergeCell ref="A116:A118"/>
    <mergeCell ref="B116:B118"/>
    <mergeCell ref="A120:A123"/>
    <mergeCell ref="B120:B123"/>
    <mergeCell ref="A125:A126"/>
  </mergeCells>
  <printOptions/>
  <pageMargins left="0.31496062992125984" right="0.31496062992125984" top="0.35433070866141736" bottom="0.5511811023622047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socialneho rozvoja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Gogulka</dc:creator>
  <cp:keywords/>
  <dc:description/>
  <cp:lastModifiedBy>gogulka</cp:lastModifiedBy>
  <cp:lastPrinted>2011-02-18T14:07:17Z</cp:lastPrinted>
  <dcterms:created xsi:type="dcterms:W3CDTF">2011-01-12T09:02:19Z</dcterms:created>
  <dcterms:modified xsi:type="dcterms:W3CDTF">2011-02-18T14:07:49Z</dcterms:modified>
  <cp:category/>
  <cp:version/>
  <cp:contentType/>
  <cp:contentStatus/>
</cp:coreProperties>
</file>