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300" windowWidth="27855" windowHeight="11715" firstSheet="1" activeTab="1"/>
  </bookViews>
  <sheets>
    <sheet name="1.Vykaz. real. vydavkov" sheetId="1" state="hidden" r:id="rId1"/>
    <sheet name="Žiadateľ" sheetId="9" r:id="rId2"/>
    <sheet name="Partner" sheetId="8" r:id="rId3"/>
    <sheet name="3.Pausal na nepriame vyd." sheetId="7" state="hidden" r:id="rId4"/>
    <sheet name="Rozpočet - spolu" sheetId="10" r:id="rId5"/>
    <sheet name="Pokyny k vyplneniu" sheetId="6" r:id="rId6"/>
  </sheets>
  <externalReferences>
    <externalReference r:id="rId7"/>
  </externalReferences>
  <definedNames>
    <definedName name="_xlnm._FilterDatabase" localSheetId="5" hidden="1">'Pokyny k vyplneniu'!#REF!</definedName>
    <definedName name="_xlnm.Print_Titles" localSheetId="0">'1.Vykaz. real. vydavkov'!$14:$14</definedName>
    <definedName name="_xlnm.Print_Titles" localSheetId="3">'3.Pausal na nepriame vyd.'!$14:$14</definedName>
    <definedName name="_xlnm.Print_Titles" localSheetId="2">Partner!$13:$13</definedName>
    <definedName name="_xlnm.Print_Titles" localSheetId="4">'Rozpočet - spolu'!$13:$13</definedName>
    <definedName name="_xlnm.Print_Titles" localSheetId="1">Žiadateľ!$13:$13</definedName>
    <definedName name="_xlnm.Print_Area" localSheetId="0">'1.Vykaz. real. vydavkov'!$B$2:$L$34</definedName>
    <definedName name="_xlnm.Print_Area" localSheetId="3">'3.Pausal na nepriame vyd.'!$B$2:$L$21</definedName>
    <definedName name="_xlnm.Print_Area" localSheetId="2">Partner!$B$2:$J$20</definedName>
    <definedName name="_xlnm.Print_Area" localSheetId="5">'Pokyny k vyplneniu'!$B$2:$C$16</definedName>
    <definedName name="_xlnm.Print_Area" localSheetId="4">'Rozpočet - spolu'!$A$2:$F$15</definedName>
    <definedName name="_xlnm.Print_Area" localSheetId="1">Žiadateľ!$B$2:$J$21</definedName>
    <definedName name="Podpora_aktívneho_občianstva_a_participatívnej_demokracie" localSheetId="3">#REF!</definedName>
    <definedName name="Podpora_aktívneho_občianstva_a_participatívnej_demokracie" localSheetId="2">#REF!</definedName>
    <definedName name="Podpora_aktívneho_občianstva_a_participatívnej_demokracie" localSheetId="4">#REF!</definedName>
    <definedName name="Podpora_aktívneho_občianstva_a_participatívnej_demokracie" localSheetId="1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A2" i="10" l="1"/>
  <c r="E15" i="10"/>
  <c r="E14" i="10"/>
  <c r="A15" i="10" l="1"/>
  <c r="I17" i="9"/>
  <c r="I16" i="9"/>
  <c r="I15" i="9"/>
  <c r="B15" i="9"/>
  <c r="I14" i="9"/>
  <c r="I16" i="8"/>
  <c r="I15" i="8"/>
  <c r="I14" i="8"/>
  <c r="G17" i="8" l="1"/>
  <c r="I17" i="8" s="1"/>
  <c r="I18" i="8" s="1"/>
  <c r="G18" i="9"/>
  <c r="I18" i="9" s="1"/>
  <c r="I19" i="9" s="1"/>
  <c r="G20" i="9" l="1"/>
  <c r="I20" i="9" s="1"/>
  <c r="G19" i="8"/>
  <c r="I19" i="8" s="1"/>
  <c r="I20" i="8" s="1"/>
  <c r="I22" i="8" l="1"/>
  <c r="C15" i="10"/>
  <c r="I21" i="9"/>
  <c r="J21" i="7"/>
  <c r="K21" i="7"/>
  <c r="K29" i="1"/>
  <c r="K30" i="1" s="1"/>
  <c r="J29" i="1"/>
  <c r="K24" i="1"/>
  <c r="J24" i="1"/>
  <c r="J30" i="1" s="1"/>
  <c r="F15" i="10" l="1"/>
  <c r="D15" i="10" s="1"/>
  <c r="I23" i="9"/>
  <c r="C14" i="10"/>
  <c r="K19" i="7"/>
  <c r="J19" i="7"/>
  <c r="I18" i="7"/>
  <c r="I17" i="7"/>
  <c r="I16" i="7"/>
  <c r="I15" i="7"/>
  <c r="F14" i="10" l="1"/>
  <c r="F17" i="10" s="1"/>
  <c r="I19" i="7"/>
  <c r="I20" i="7"/>
  <c r="I21" i="7" s="1"/>
  <c r="D14" i="10" l="1"/>
  <c r="I16" i="1"/>
  <c r="I17" i="1"/>
  <c r="I18" i="1"/>
  <c r="I19" i="1"/>
  <c r="I20" i="1"/>
  <c r="I21" i="1"/>
  <c r="I22" i="1"/>
  <c r="I23" i="1"/>
  <c r="I27" i="1"/>
  <c r="I28" i="1"/>
  <c r="H33" i="1"/>
  <c r="I24" i="1" l="1"/>
  <c r="I26" i="1" l="1"/>
  <c r="I29" i="1" s="1"/>
  <c r="G34" i="1" l="1"/>
  <c r="H34" i="1" s="1"/>
  <c r="I30" i="1"/>
</calcChain>
</file>

<file path=xl/sharedStrings.xml><?xml version="1.0" encoding="utf-8"?>
<sst xmlns="http://schemas.openxmlformats.org/spreadsheetml/2006/main" count="258" uniqueCount="116">
  <si>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</si>
  <si>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</si>
  <si>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</si>
  <si>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</si>
  <si>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</si>
  <si>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</si>
  <si>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</si>
  <si>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</si>
  <si>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</si>
  <si>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</si>
  <si>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</si>
  <si>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</si>
  <si>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</si>
  <si>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</si>
  <si>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</si>
  <si>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</si>
  <si>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</si>
  <si>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</si>
  <si>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</si>
  <si>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</si>
  <si>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</si>
  <si>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</si>
  <si>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</si>
  <si>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</si>
  <si>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</si>
  <si>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</si>
  <si>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</si>
  <si>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</si>
  <si>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</si>
  <si>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</si>
  <si>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</si>
  <si>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</si>
  <si>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</si>
  <si>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</si>
  <si>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</si>
  <si>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</si>
  <si>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</si>
  <si>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</si>
  <si>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</si>
  <si>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</si>
  <si>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</si>
  <si>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</si>
  <si>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</si>
  <si>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</si>
  <si>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</si>
  <si>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</si>
  <si>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</si>
  <si>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</si>
  <si>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</si>
  <si>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</si>
  <si>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</si>
  <si>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</si>
  <si>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</si>
  <si>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</si>
  <si>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</si>
  <si>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</si>
  <si>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</si>
  <si>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</si>
  <si>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</si>
  <si>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</si>
  <si>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</si>
  <si>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</si>
  <si>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</si>
  <si>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</si>
  <si>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paušál</t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</si>
  <si>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</si>
  <si>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</si>
  <si>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t>G</t>
  </si>
  <si>
    <t>H</t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</si>
  <si>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</si>
  <si>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</si>
  <si>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</si>
  <si>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</si>
  <si>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</si>
  <si>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</si>
  <si>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</si>
  <si>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</si>
  <si>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</si>
  <si>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t>Priame oprávnené výdavky</t>
  </si>
  <si>
    <t>Nepriame oprávnené výdavky </t>
  </si>
  <si>
    <t>NV</t>
  </si>
  <si>
    <t>Menej rozvinutý  región</t>
  </si>
  <si>
    <t>Viac rozvinutý región</t>
  </si>
  <si>
    <t>Riadenie projektu</t>
  </si>
  <si>
    <t>RP</t>
  </si>
  <si>
    <t>Pokyny k vypĺňaniu rozpočtu projektu</t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</si>
  <si>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 na celkovú cenu práce na uvedenej pozícii
V položkách "Riadenie projektu" a "Ostatné výdavky" je doplnená automaticky 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</si>
  <si>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</t>
    </r>
    <r>
      <rPr>
        <sz val="11"/>
        <color theme="1"/>
        <rFont val="Calibri"/>
        <family val="2"/>
        <charset val="238"/>
        <scheme val="minor"/>
      </rPr>
      <t/>
    </r>
  </si>
  <si>
    <t>Paušálna sadzba na riadenie projektu.</t>
  </si>
  <si>
    <t>Žiadateľ vypĺňa len biele bunky, šedé bunky žiadateľ neupravuje. 
V prípade potreby môže žiadateľ vykonať zmeny v bunkách zelenej farby a doplniť alebo ubrať počet riadkov určených na mzdové výdavky.</t>
  </si>
  <si>
    <t>Rozpočet projektu s podrobným komentárom - sumár</t>
  </si>
  <si>
    <t>Spolufinancovanie žiadateľa</t>
  </si>
  <si>
    <t>Požadovaná výška NFP</t>
  </si>
  <si>
    <t>Rozpočet žiadateľa s podrobným komentárom</t>
  </si>
  <si>
    <t>Rozpočet partnera s podrobným komentárom</t>
  </si>
  <si>
    <t>Spolufinancovanie partnera</t>
  </si>
  <si>
    <t>Spolu za partnera</t>
  </si>
  <si>
    <t>Spolu za žiadateľa</t>
  </si>
  <si>
    <t>Subjekt</t>
  </si>
  <si>
    <t>Žiadateľ</t>
  </si>
  <si>
    <t>Partner</t>
  </si>
  <si>
    <t>Ostatné výdavky žiadateľa</t>
  </si>
  <si>
    <t>Ostatné výdavky partnera</t>
  </si>
  <si>
    <t>Priame personálne výdavky</t>
  </si>
  <si>
    <t>Žiadateľ/partner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</si>
  <si>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žiadateľ/partner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</si>
  <si>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Stĺpec je už predvyplnený, nevykonávať žiadne úpravy</t>
    </r>
  </si>
  <si>
    <t>J</t>
  </si>
  <si>
    <t>Spolufinancovanie v €</t>
  </si>
  <si>
    <t>Celkové oprávené výdavky v €</t>
  </si>
  <si>
    <t>Požadovaná výška NFP v €</t>
  </si>
  <si>
    <t>Spolufinancovanie v %</t>
  </si>
  <si>
    <t>Partner 2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</si>
  <si>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
V prípade ak si žiadateľ/partner neuplatní paušálnu sadzbu na personál zabezpečujúci riadenie projektu, v uvedenom riadku zmení prednastavenú hodnotu 8,32% na hodnotu 0,00%.</t>
    </r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</si>
  <si>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
V stĺpcoch sa automaticky sčítajú hodnoty na základe vyplnených údajov.
Žiadateľ/partenr tento stĺpec neupravuje.</t>
    </r>
  </si>
  <si>
    <r>
      <rPr>
        <b/>
        <u/>
        <sz val="10"/>
        <color theme="1"/>
        <rFont val="Arial"/>
        <family val="2"/>
        <charset val="238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Žiadateľ/partner podrobne rozpíše jednotlivé položky a spôsob ich výpočtu, napr. ako bola stanovená výška personálnych výdavkov, počet mesiacov, a pod.,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</si>
</sst>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1" fillId="0" borderId="0"/>
    <xf numFmtId="0" fontId="5" fillId="0" borderId="0"/>
    <xf numFmtId="166" fontId="5" fillId="0" borderId="0"/>
    <xf numFmtId="9" fontId="5" fillId="0" borderId="0" applyFont="0" applyFill="0" applyBorder="0" applyAlignment="0" applyProtection="0"/>
  </cellStyleXfs>
  <cellXfs count="202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6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6" xfId="4" applyFont="1" applyBorder="1" applyAlignment="1">
      <alignment vertical="top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6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0" borderId="36" xfId="4" applyFont="1" applyBorder="1" applyAlignment="1">
      <alignment vertical="top" wrapText="1"/>
    </xf>
    <xf numFmtId="2" fontId="6" fillId="4" borderId="25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2" fillId="0" borderId="36" xfId="4" applyFont="1" applyBorder="1" applyAlignment="1">
      <alignment vertical="top" wrapText="1"/>
    </xf>
    <xf numFmtId="0" fontId="6" fillId="6" borderId="7" xfId="0" applyFont="1" applyFill="1" applyBorder="1" applyAlignment="1">
      <alignment horizontal="center" vertical="center" wrapText="1"/>
    </xf>
    <xf numFmtId="165" fontId="6" fillId="6" borderId="7" xfId="2" applyNumberFormat="1" applyFont="1" applyFill="1" applyBorder="1" applyAlignment="1" applyProtection="1">
      <alignment horizontal="right" vertical="center" wrapText="1"/>
      <protection hidden="1"/>
    </xf>
    <xf numFmtId="165" fontId="6" fillId="6" borderId="7" xfId="2" applyNumberFormat="1" applyFont="1" applyFill="1" applyBorder="1" applyAlignment="1">
      <alignment horizontal="right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/>
    </xf>
    <xf numFmtId="165" fontId="6" fillId="6" borderId="7" xfId="2" applyNumberFormat="1" applyFont="1" applyFill="1" applyBorder="1" applyAlignment="1">
      <alignment horizontal="right" wrapText="1"/>
    </xf>
    <xf numFmtId="0" fontId="6" fillId="6" borderId="15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0" fontId="12" fillId="6" borderId="39" xfId="3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10" fontId="6" fillId="7" borderId="7" xfId="0" applyNumberFormat="1" applyFont="1" applyFill="1" applyBorder="1" applyAlignment="1">
      <alignment horizontal="center" vertical="center" wrapText="1"/>
    </xf>
    <xf numFmtId="2" fontId="11" fillId="5" borderId="41" xfId="0" applyNumberFormat="1" applyFont="1" applyFill="1" applyBorder="1" applyAlignment="1">
      <alignment horizontal="center" vertical="center" wrapText="1"/>
    </xf>
    <xf numFmtId="2" fontId="11" fillId="5" borderId="11" xfId="0" applyNumberFormat="1" applyFont="1" applyFill="1" applyBorder="1" applyAlignment="1">
      <alignment horizontal="center" vertical="center" wrapText="1"/>
    </xf>
    <xf numFmtId="2" fontId="11" fillId="5" borderId="10" xfId="0" applyNumberFormat="1" applyFont="1" applyFill="1" applyBorder="1" applyAlignment="1">
      <alignment horizontal="center" vertical="center" wrapText="1"/>
    </xf>
    <xf numFmtId="0" fontId="17" fillId="6" borderId="36" xfId="4" applyFont="1" applyFill="1" applyBorder="1" applyAlignment="1">
      <alignment horizontal="center" vertical="center"/>
    </xf>
    <xf numFmtId="0" fontId="17" fillId="5" borderId="36" xfId="4" applyFont="1" applyFill="1" applyBorder="1" applyAlignment="1">
      <alignment horizontal="center" vertical="center" wrapText="1"/>
    </xf>
    <xf numFmtId="0" fontId="17" fillId="5" borderId="36" xfId="4" applyFont="1" applyFill="1" applyBorder="1" applyAlignment="1">
      <alignment horizontal="center" vertical="center"/>
    </xf>
    <xf numFmtId="10" fontId="0" fillId="0" borderId="0" xfId="0" applyNumberFormat="1"/>
    <xf numFmtId="2" fontId="6" fillId="6" borderId="7" xfId="0" applyNumberFormat="1" applyFont="1" applyFill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2" fontId="6" fillId="6" borderId="19" xfId="0" applyNumberFormat="1" applyFont="1" applyFill="1" applyBorder="1" applyAlignment="1">
      <alignment horizontal="center" vertical="center" wrapText="1"/>
    </xf>
    <xf numFmtId="2" fontId="11" fillId="5" borderId="24" xfId="0" applyNumberFormat="1" applyFont="1" applyFill="1" applyBorder="1" applyAlignment="1">
      <alignment horizontal="center" vertical="center" wrapText="1"/>
    </xf>
    <xf numFmtId="2" fontId="11" fillId="5" borderId="18" xfId="0" applyNumberFormat="1" applyFont="1" applyFill="1" applyBorder="1" applyAlignment="1">
      <alignment horizontal="center" vertical="center" wrapText="1"/>
    </xf>
    <xf numFmtId="2" fontId="11" fillId="5" borderId="17" xfId="0" applyNumberFormat="1" applyFont="1" applyFill="1" applyBorder="1" applyAlignment="1">
      <alignment horizontal="center" vertical="center" wrapText="1"/>
    </xf>
    <xf numFmtId="7" fontId="6" fillId="6" borderId="15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right" vertical="center" wrapText="1"/>
    </xf>
    <xf numFmtId="2" fontId="6" fillId="6" borderId="39" xfId="0" applyNumberFormat="1" applyFont="1" applyFill="1" applyBorder="1" applyAlignment="1">
      <alignment horizontal="center" vertical="center" wrapText="1"/>
    </xf>
    <xf numFmtId="165" fontId="11" fillId="6" borderId="36" xfId="2" applyNumberFormat="1" applyFont="1" applyFill="1" applyBorder="1" applyAlignment="1">
      <alignment horizontal="right" vertical="center" wrapText="1"/>
    </xf>
    <xf numFmtId="2" fontId="11" fillId="5" borderId="47" xfId="0" applyNumberFormat="1" applyFont="1" applyFill="1" applyBorder="1" applyAlignment="1">
      <alignment horizontal="center" vertical="center" wrapText="1"/>
    </xf>
    <xf numFmtId="165" fontId="6" fillId="6" borderId="48" xfId="2" applyNumberFormat="1" applyFont="1" applyFill="1" applyBorder="1" applyAlignment="1" applyProtection="1">
      <alignment horizontal="right" vertical="center" wrapText="1"/>
      <protection hidden="1"/>
    </xf>
    <xf numFmtId="165" fontId="24" fillId="5" borderId="36" xfId="2" applyNumberFormat="1" applyFont="1" applyFill="1" applyBorder="1" applyAlignment="1">
      <alignment horizontal="righ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5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left" vertical="center"/>
    </xf>
    <xf numFmtId="2" fontId="11" fillId="4" borderId="37" xfId="0" applyNumberFormat="1" applyFont="1" applyFill="1" applyBorder="1" applyAlignment="1">
      <alignment horizontal="left" vertical="center" wrapText="1"/>
    </xf>
    <xf numFmtId="2" fontId="11" fillId="4" borderId="38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2" xfId="0" applyNumberFormat="1" applyFont="1" applyFill="1" applyBorder="1" applyAlignment="1">
      <alignment horizontal="left" vertical="center" wrapText="1"/>
    </xf>
    <xf numFmtId="2" fontId="11" fillId="4" borderId="43" xfId="0" applyNumberFormat="1" applyFont="1" applyFill="1" applyBorder="1" applyAlignment="1">
      <alignment horizontal="left" vertical="center" wrapText="1"/>
    </xf>
    <xf numFmtId="2" fontId="11" fillId="4" borderId="25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4" xfId="0" applyNumberFormat="1" applyFont="1" applyFill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4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1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7" fillId="6" borderId="14" xfId="0" applyNumberFormat="1" applyFont="1" applyFill="1" applyBorder="1" applyAlignment="1">
      <alignment horizontal="center" vertical="center" wrapText="1"/>
    </xf>
    <xf numFmtId="2" fontId="7" fillId="6" borderId="44" xfId="0" applyNumberFormat="1" applyFont="1" applyFill="1" applyBorder="1" applyAlignment="1">
      <alignment horizontal="center" vertical="center" wrapText="1"/>
    </xf>
    <xf numFmtId="2" fontId="7" fillId="6" borderId="1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left" vertical="center"/>
    </xf>
    <xf numFmtId="2" fontId="0" fillId="0" borderId="4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24" fillId="0" borderId="14" xfId="2" applyNumberFormat="1" applyFont="1" applyBorder="1" applyAlignment="1">
      <alignment horizontal="center" vertical="center" wrapText="1"/>
    </xf>
    <xf numFmtId="2" fontId="24" fillId="0" borderId="44" xfId="2" applyNumberFormat="1" applyFont="1" applyBorder="1" applyAlignment="1">
      <alignment horizontal="center" vertical="center" wrapText="1"/>
    </xf>
    <xf numFmtId="2" fontId="24" fillId="0" borderId="12" xfId="2" applyNumberFormat="1" applyFont="1" applyBorder="1" applyAlignment="1">
      <alignment horizontal="center" vertical="center" wrapText="1"/>
    </xf>
    <xf numFmtId="4" fontId="6" fillId="6" borderId="7" xfId="2" applyNumberFormat="1" applyFont="1" applyFill="1" applyBorder="1" applyAlignment="1">
      <alignment horizontal="left" vertical="center" wrapText="1"/>
    </xf>
    <xf numFmtId="4" fontId="6" fillId="6" borderId="15" xfId="2" applyNumberFormat="1" applyFont="1" applyFill="1" applyBorder="1" applyAlignment="1">
      <alignment horizontal="left" vertical="center" wrapText="1"/>
    </xf>
    <xf numFmtId="2" fontId="6" fillId="6" borderId="8" xfId="0" applyNumberFormat="1" applyFont="1" applyFill="1" applyBorder="1" applyAlignment="1">
      <alignment horizontal="left" vertical="center" wrapText="1"/>
    </xf>
    <xf numFmtId="2" fontId="6" fillId="6" borderId="7" xfId="0" applyNumberFormat="1" applyFont="1" applyFill="1" applyBorder="1" applyAlignment="1">
      <alignment horizontal="left" vertical="center" wrapText="1"/>
    </xf>
    <xf numFmtId="2" fontId="6" fillId="6" borderId="26" xfId="0" applyNumberFormat="1" applyFont="1" applyFill="1" applyBorder="1" applyAlignment="1">
      <alignment horizontal="left" vertical="center" wrapText="1"/>
    </xf>
    <xf numFmtId="2" fontId="6" fillId="6" borderId="15" xfId="0" applyNumberFormat="1" applyFont="1" applyFill="1" applyBorder="1" applyAlignment="1">
      <alignment horizontal="left" vertical="center" wrapText="1"/>
    </xf>
    <xf numFmtId="2" fontId="6" fillId="6" borderId="40" xfId="0" applyNumberFormat="1" applyFont="1" applyFill="1" applyBorder="1" applyAlignment="1">
      <alignment horizontal="left" vertical="center" wrapText="1"/>
    </xf>
    <xf numFmtId="2" fontId="6" fillId="6" borderId="20" xfId="0" applyNumberFormat="1" applyFont="1" applyFill="1" applyBorder="1" applyAlignment="1">
      <alignment horizontal="left" vertical="center" wrapText="1"/>
    </xf>
    <xf numFmtId="2" fontId="6" fillId="6" borderId="46" xfId="0" applyNumberFormat="1" applyFont="1" applyFill="1" applyBorder="1" applyAlignment="1">
      <alignment horizontal="left" vertical="center" wrapText="1"/>
    </xf>
    <xf numFmtId="4" fontId="6" fillId="4" borderId="2" xfId="2" applyNumberFormat="1" applyFont="1" applyFill="1" applyBorder="1" applyAlignment="1">
      <alignment horizontal="left" vertical="center" wrapText="1"/>
    </xf>
    <xf numFmtId="4" fontId="6" fillId="4" borderId="37" xfId="2" applyNumberFormat="1" applyFont="1" applyFill="1" applyBorder="1" applyAlignment="1">
      <alignment horizontal="left" vertical="center" wrapText="1"/>
    </xf>
    <xf numFmtId="4" fontId="6" fillId="4" borderId="38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2" fontId="24" fillId="5" borderId="14" xfId="0" applyNumberFormat="1" applyFont="1" applyFill="1" applyBorder="1" applyAlignment="1">
      <alignment horizontal="lef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6" borderId="14" xfId="4" applyFont="1" applyFill="1" applyBorder="1" applyAlignment="1">
      <alignment horizontal="center"/>
    </xf>
    <xf numFmtId="0" fontId="17" fillId="6" borderId="12" xfId="4" applyFont="1" applyFill="1" applyBorder="1" applyAlignment="1">
      <alignment horizontal="center"/>
    </xf>
    <xf numFmtId="0" fontId="1" fillId="0" borderId="36" xfId="4" applyFont="1" applyBorder="1" applyAlignment="1">
      <alignment vertical="top" wrapText="1"/>
    </xf>
    <xf numFmtId="2" fontId="14" fillId="6" borderId="14" xfId="2" applyNumberFormat="1" applyFont="1" applyFill="1" applyBorder="1" applyAlignment="1">
      <alignment horizontal="center" vertical="center" wrapText="1"/>
    </xf>
    <xf numFmtId="2" fontId="14" fillId="6" borderId="44" xfId="2" applyNumberFormat="1" applyFont="1" applyFill="1" applyBorder="1" applyAlignment="1">
      <alignment horizontal="center" vertical="center" wrapText="1"/>
    </xf>
    <xf numFmtId="2" fontId="14" fillId="6" borderId="12" xfId="2" applyNumberFormat="1" applyFont="1" applyFill="1" applyBorder="1" applyAlignment="1">
      <alignment horizontal="center" vertical="center" wrapText="1"/>
    </xf>
    <xf numFmtId="2" fontId="7" fillId="6" borderId="14" xfId="0" applyNumberFormat="1" applyFont="1" applyFill="1" applyBorder="1" applyAlignment="1">
      <alignment horizontal="left" vertical="center"/>
    </xf>
    <xf numFmtId="2" fontId="7" fillId="6" borderId="44" xfId="0" applyNumberFormat="1" applyFont="1" applyFill="1" applyBorder="1" applyAlignment="1">
      <alignment horizontal="left" vertical="center"/>
    </xf>
    <xf numFmtId="2" fontId="7" fillId="6" borderId="12" xfId="0" applyNumberFormat="1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165" fontId="6" fillId="3" borderId="7" xfId="2" applyNumberFormat="1" applyFont="1" applyFill="1" applyBorder="1" applyAlignment="1">
      <alignment horizontal="center" vertical="center" wrapText="1"/>
    </xf>
    <xf numFmtId="165" fontId="6" fillId="3" borderId="15" xfId="2" applyNumberFormat="1" applyFont="1" applyFill="1" applyBorder="1" applyAlignment="1">
      <alignment horizontal="center" vertical="center" wrapText="1"/>
    </xf>
    <xf numFmtId="10" fontId="6" fillId="3" borderId="15" xfId="0" applyNumberFormat="1" applyFont="1" applyFill="1" applyBorder="1" applyAlignment="1">
      <alignment horizontal="center" vertical="center" wrapText="1"/>
    </xf>
    <xf numFmtId="165" fontId="6" fillId="3" borderId="48" xfId="2" applyNumberFormat="1" applyFont="1" applyFill="1" applyBorder="1" applyAlignment="1" applyProtection="1">
      <alignment horizontal="right" vertical="center" wrapText="1"/>
      <protection hidden="1"/>
    </xf>
  </cellXfs>
  <cellStyles count="22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" xfId="1" builtinId="5"/>
    <cellStyle name="Percentá 2" xfId="21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9</xdr:col>
      <xdr:colOff>3724276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9</xdr:col>
      <xdr:colOff>3724276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447676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387350"/>
          <a:ext cx="9715500" cy="1358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73025</xdr:rowOff>
    </xdr:from>
    <xdr:to>
      <xdr:col>5</xdr:col>
      <xdr:colOff>1752600</xdr:colOff>
      <xdr:row>10</xdr:row>
      <xdr:rowOff>135925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1592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F17" sqref="F17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22" t="s">
        <v>47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x14ac:dyDescent="0.2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x14ac:dyDescent="0.2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2:12" x14ac:dyDescent="0.2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x14ac:dyDescent="0.2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x14ac:dyDescent="0.2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x14ac:dyDescent="0.2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2:12" x14ac:dyDescent="0.2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2:12" x14ac:dyDescent="0.2"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2:12" x14ac:dyDescent="0.2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2:12" ht="16.5" customHeight="1" thickBot="1" x14ac:dyDescent="0.25">
      <c r="B12" s="18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2:12" ht="23.25" customHeight="1" x14ac:dyDescent="0.3">
      <c r="B13" s="145" t="s">
        <v>19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2:12" ht="28.35" customHeight="1" thickBot="1" x14ac:dyDescent="0.25">
      <c r="B14" s="60" t="s">
        <v>46</v>
      </c>
      <c r="C14" s="61" t="s">
        <v>60</v>
      </c>
      <c r="D14" s="61" t="s">
        <v>24</v>
      </c>
      <c r="E14" s="62" t="s">
        <v>18</v>
      </c>
      <c r="F14" s="62" t="s">
        <v>17</v>
      </c>
      <c r="G14" s="63" t="s">
        <v>16</v>
      </c>
      <c r="H14" s="63" t="s">
        <v>15</v>
      </c>
      <c r="I14" s="62" t="s">
        <v>45</v>
      </c>
      <c r="J14" s="63" t="s">
        <v>81</v>
      </c>
      <c r="K14" s="63" t="s">
        <v>82</v>
      </c>
      <c r="L14" s="64" t="s">
        <v>61</v>
      </c>
    </row>
    <row r="15" spans="2:12" ht="15.75" customHeight="1" x14ac:dyDescent="0.2">
      <c r="B15" s="148" t="s">
        <v>78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2:12" ht="13.5" customHeight="1" x14ac:dyDescent="0.2">
      <c r="B16" s="67">
        <v>1</v>
      </c>
      <c r="C16" s="144" t="s">
        <v>14</v>
      </c>
      <c r="D16" s="19"/>
      <c r="E16" s="19"/>
      <c r="F16" s="16"/>
      <c r="G16" s="17">
        <v>0</v>
      </c>
      <c r="H16" s="16">
        <v>0</v>
      </c>
      <c r="I16" s="33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67">
        <v>2</v>
      </c>
      <c r="C17" s="144"/>
      <c r="D17" s="19"/>
      <c r="E17" s="19"/>
      <c r="F17" s="16"/>
      <c r="G17" s="17">
        <v>0</v>
      </c>
      <c r="H17" s="16">
        <v>0</v>
      </c>
      <c r="I17" s="33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67">
        <v>3</v>
      </c>
      <c r="C18" s="144" t="s">
        <v>13</v>
      </c>
      <c r="D18" s="23"/>
      <c r="E18" s="23"/>
      <c r="F18" s="16"/>
      <c r="G18" s="24">
        <v>0</v>
      </c>
      <c r="H18" s="23">
        <v>0</v>
      </c>
      <c r="I18" s="33">
        <f t="shared" ref="I18:I23" si="0">G18*H18</f>
        <v>0</v>
      </c>
      <c r="J18" s="21">
        <v>0</v>
      </c>
      <c r="K18" s="21">
        <v>0</v>
      </c>
      <c r="L18" s="30"/>
    </row>
    <row r="19" spans="2:14" ht="14.1" customHeight="1" x14ac:dyDescent="0.2">
      <c r="B19" s="67">
        <v>4</v>
      </c>
      <c r="C19" s="144"/>
      <c r="D19" s="23"/>
      <c r="E19" s="23"/>
      <c r="F19" s="16"/>
      <c r="G19" s="24">
        <v>0</v>
      </c>
      <c r="H19" s="23">
        <v>0</v>
      </c>
      <c r="I19" s="33">
        <f t="shared" si="0"/>
        <v>0</v>
      </c>
      <c r="J19" s="21">
        <v>0</v>
      </c>
      <c r="K19" s="21">
        <v>0</v>
      </c>
      <c r="L19" s="30"/>
    </row>
    <row r="20" spans="2:14" ht="14.1" customHeight="1" x14ac:dyDescent="0.2">
      <c r="B20" s="67">
        <v>5</v>
      </c>
      <c r="C20" s="144" t="s">
        <v>12</v>
      </c>
      <c r="D20" s="19"/>
      <c r="E20" s="19"/>
      <c r="F20" s="16"/>
      <c r="G20" s="17">
        <v>0</v>
      </c>
      <c r="H20" s="16">
        <v>0</v>
      </c>
      <c r="I20" s="33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67">
        <v>6</v>
      </c>
      <c r="C21" s="144"/>
      <c r="D21" s="19"/>
      <c r="E21" s="19"/>
      <c r="F21" s="16"/>
      <c r="G21" s="17">
        <v>0</v>
      </c>
      <c r="H21" s="16">
        <v>0</v>
      </c>
      <c r="I21" s="33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67">
        <v>7</v>
      </c>
      <c r="C22" s="144" t="s">
        <v>11</v>
      </c>
      <c r="D22" s="19"/>
      <c r="E22" s="16"/>
      <c r="F22" s="16"/>
      <c r="G22" s="17">
        <v>0</v>
      </c>
      <c r="H22" s="16">
        <v>0</v>
      </c>
      <c r="I22" s="33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67">
        <v>8</v>
      </c>
      <c r="C23" s="144"/>
      <c r="D23" s="57"/>
      <c r="E23" s="16"/>
      <c r="F23" s="16"/>
      <c r="G23" s="17">
        <v>0</v>
      </c>
      <c r="H23" s="16">
        <v>0</v>
      </c>
      <c r="I23" s="33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73">
        <v>9</v>
      </c>
      <c r="C24" s="123" t="s">
        <v>76</v>
      </c>
      <c r="D24" s="124"/>
      <c r="E24" s="124"/>
      <c r="F24" s="124"/>
      <c r="G24" s="124"/>
      <c r="H24" s="125"/>
      <c r="I24" s="69">
        <f>SUM(I16:I23)</f>
        <v>0</v>
      </c>
      <c r="J24" s="69">
        <f>SUM(J16:J23)</f>
        <v>0</v>
      </c>
      <c r="K24" s="69">
        <f>SUM(K16:K23)</f>
        <v>0</v>
      </c>
      <c r="L24" s="70" t="s">
        <v>5</v>
      </c>
    </row>
    <row r="25" spans="2:14" ht="14.1" customHeight="1" x14ac:dyDescent="0.2">
      <c r="B25" s="141" t="s">
        <v>69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3"/>
    </row>
    <row r="26" spans="2:14" ht="14.1" customHeight="1" x14ac:dyDescent="0.2">
      <c r="B26" s="67">
        <v>10</v>
      </c>
      <c r="C26" s="74" t="s">
        <v>80</v>
      </c>
      <c r="D26" s="58"/>
      <c r="E26" s="19"/>
      <c r="F26" s="16"/>
      <c r="G26" s="17">
        <v>0</v>
      </c>
      <c r="H26" s="56">
        <v>0</v>
      </c>
      <c r="I26" s="75">
        <f>G26*H26/100</f>
        <v>0</v>
      </c>
      <c r="J26" s="68">
        <v>0</v>
      </c>
      <c r="K26" s="68">
        <v>0</v>
      </c>
      <c r="L26" s="22"/>
    </row>
    <row r="27" spans="2:14" ht="14.1" customHeight="1" x14ac:dyDescent="0.2">
      <c r="B27" s="67">
        <v>11</v>
      </c>
      <c r="C27" s="74" t="s">
        <v>80</v>
      </c>
      <c r="D27" s="59"/>
      <c r="E27" s="19"/>
      <c r="F27" s="16"/>
      <c r="G27" s="17">
        <v>0</v>
      </c>
      <c r="H27" s="16">
        <v>0</v>
      </c>
      <c r="I27" s="33">
        <f>G27*H27</f>
        <v>0</v>
      </c>
      <c r="J27" s="68">
        <v>0</v>
      </c>
      <c r="K27" s="68">
        <v>0</v>
      </c>
      <c r="L27" s="22"/>
    </row>
    <row r="28" spans="2:14" ht="14.1" customHeight="1" x14ac:dyDescent="0.2">
      <c r="B28" s="67">
        <v>12</v>
      </c>
      <c r="C28" s="74" t="s">
        <v>80</v>
      </c>
      <c r="D28" s="59"/>
      <c r="E28" s="19"/>
      <c r="F28" s="16"/>
      <c r="G28" s="17">
        <v>0</v>
      </c>
      <c r="H28" s="16">
        <v>0</v>
      </c>
      <c r="I28" s="33">
        <f>G28*H28</f>
        <v>0</v>
      </c>
      <c r="J28" s="68">
        <v>0</v>
      </c>
      <c r="K28" s="68">
        <v>0</v>
      </c>
      <c r="L28" s="22"/>
    </row>
    <row r="29" spans="2:14" ht="14.1" customHeight="1" thickBot="1" x14ac:dyDescent="0.25">
      <c r="B29" s="73">
        <v>13</v>
      </c>
      <c r="C29" s="126" t="s">
        <v>79</v>
      </c>
      <c r="D29" s="127"/>
      <c r="E29" s="127"/>
      <c r="F29" s="127"/>
      <c r="G29" s="127"/>
      <c r="H29" s="128"/>
      <c r="I29" s="71">
        <f>SUM(I26:I28)</f>
        <v>0</v>
      </c>
      <c r="J29" s="71">
        <f>SUM(J26:J28)</f>
        <v>0</v>
      </c>
      <c r="K29" s="71">
        <f>SUM(K26:K28)</f>
        <v>0</v>
      </c>
      <c r="L29" s="72" t="s">
        <v>5</v>
      </c>
    </row>
    <row r="30" spans="2:14" ht="28.35" customHeight="1" thickBot="1" x14ac:dyDescent="0.25">
      <c r="B30" s="129" t="s">
        <v>6</v>
      </c>
      <c r="C30" s="130"/>
      <c r="D30" s="130"/>
      <c r="E30" s="130"/>
      <c r="F30" s="130"/>
      <c r="G30" s="130"/>
      <c r="H30" s="131"/>
      <c r="I30" s="65">
        <f>I24+I29</f>
        <v>0</v>
      </c>
      <c r="J30" s="65">
        <f t="shared" ref="J30:K30" si="1">J24+J29</f>
        <v>0</v>
      </c>
      <c r="K30" s="65">
        <f t="shared" si="1"/>
        <v>0</v>
      </c>
      <c r="L30" s="66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116" t="s">
        <v>1</v>
      </c>
      <c r="E33" s="117"/>
      <c r="F33" s="9">
        <v>0</v>
      </c>
      <c r="G33" s="8">
        <v>0</v>
      </c>
      <c r="H33" s="7" t="str">
        <f>IF(G33&gt;F33,"prekročené","ok")</f>
        <v>ok</v>
      </c>
      <c r="I33" s="118" t="s">
        <v>0</v>
      </c>
      <c r="J33" s="119"/>
      <c r="K33" s="119"/>
      <c r="L33" s="119"/>
      <c r="M33" s="2"/>
      <c r="N33" s="3"/>
    </row>
    <row r="34" spans="4:14" ht="15" customHeight="1" thickBot="1" x14ac:dyDescent="0.25">
      <c r="D34" s="120" t="s">
        <v>44</v>
      </c>
      <c r="E34" s="121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57</v>
      </c>
    </row>
    <row r="37" spans="4:14" hidden="1" x14ac:dyDescent="0.2">
      <c r="E37" s="1" t="s">
        <v>26</v>
      </c>
      <c r="G37" s="1" t="s">
        <v>58</v>
      </c>
    </row>
    <row r="38" spans="4:14" hidden="1" x14ac:dyDescent="0.2">
      <c r="E38" s="1" t="s">
        <v>27</v>
      </c>
      <c r="G38" s="1" t="s">
        <v>59</v>
      </c>
    </row>
    <row r="39" spans="4:14" hidden="1" x14ac:dyDescent="0.2">
      <c r="E39" s="1" t="s">
        <v>28</v>
      </c>
      <c r="G39" s="1" t="s">
        <v>64</v>
      </c>
    </row>
    <row r="40" spans="4:14" hidden="1" x14ac:dyDescent="0.2">
      <c r="E40" s="1" t="s">
        <v>29</v>
      </c>
      <c r="G40" s="1" t="s">
        <v>71</v>
      </c>
    </row>
    <row r="41" spans="4:14" hidden="1" x14ac:dyDescent="0.2">
      <c r="E41" s="1" t="s">
        <v>30</v>
      </c>
      <c r="G41" s="1" t="s">
        <v>72</v>
      </c>
    </row>
    <row r="42" spans="4:14" hidden="1" x14ac:dyDescent="0.2">
      <c r="E42" s="1" t="s">
        <v>31</v>
      </c>
      <c r="G42" s="1" t="s">
        <v>73</v>
      </c>
    </row>
    <row r="43" spans="4:14" hidden="1" x14ac:dyDescent="0.2">
      <c r="E43" s="1" t="s">
        <v>32</v>
      </c>
      <c r="G43" s="1" t="s">
        <v>74</v>
      </c>
    </row>
    <row r="44" spans="4:14" hidden="1" x14ac:dyDescent="0.2">
      <c r="E44" s="1" t="s">
        <v>8</v>
      </c>
      <c r="G44" s="1" t="s">
        <v>75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showWhiteSpace="0" view="pageLayout" zoomScaleNormal="80" workbookViewId="0">
      <selection activeCell="D37" sqref="D37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0" width="59.7109375" style="1" customWidth="1"/>
    <col min="11" max="11" width="13.7109375" style="1" bestFit="1" customWidth="1"/>
    <col min="12" max="16384" width="9.140625" style="1"/>
  </cols>
  <sheetData>
    <row r="1" spans="2:10" ht="13.5" thickBot="1" x14ac:dyDescent="0.25"/>
    <row r="2" spans="2:10" ht="13.5" thickBot="1" x14ac:dyDescent="0.25">
      <c r="B2" s="154" t="s">
        <v>47</v>
      </c>
      <c r="C2" s="155"/>
      <c r="D2" s="155"/>
      <c r="E2" s="155"/>
      <c r="F2" s="155"/>
      <c r="G2" s="155"/>
      <c r="H2" s="155"/>
      <c r="I2" s="155"/>
      <c r="J2" s="156"/>
    </row>
    <row r="3" spans="2:10" x14ac:dyDescent="0.2">
      <c r="B3" s="157"/>
      <c r="C3" s="158"/>
      <c r="D3" s="158"/>
      <c r="E3" s="158"/>
      <c r="F3" s="158"/>
      <c r="G3" s="158"/>
      <c r="H3" s="158"/>
      <c r="I3" s="158"/>
      <c r="J3" s="159"/>
    </row>
    <row r="4" spans="2:10" x14ac:dyDescent="0.2">
      <c r="B4" s="160"/>
      <c r="C4" s="161"/>
      <c r="D4" s="161"/>
      <c r="E4" s="161"/>
      <c r="F4" s="161"/>
      <c r="G4" s="161"/>
      <c r="H4" s="161"/>
      <c r="I4" s="161"/>
      <c r="J4" s="162"/>
    </row>
    <row r="5" spans="2:10" x14ac:dyDescent="0.2">
      <c r="B5" s="160"/>
      <c r="C5" s="161"/>
      <c r="D5" s="161"/>
      <c r="E5" s="161"/>
      <c r="F5" s="161"/>
      <c r="G5" s="161"/>
      <c r="H5" s="161"/>
      <c r="I5" s="161"/>
      <c r="J5" s="162"/>
    </row>
    <row r="6" spans="2:10" x14ac:dyDescent="0.2">
      <c r="B6" s="160"/>
      <c r="C6" s="161"/>
      <c r="D6" s="161"/>
      <c r="E6" s="161"/>
      <c r="F6" s="161"/>
      <c r="G6" s="161"/>
      <c r="H6" s="161"/>
      <c r="I6" s="161"/>
      <c r="J6" s="162"/>
    </row>
    <row r="7" spans="2:10" x14ac:dyDescent="0.2">
      <c r="B7" s="160"/>
      <c r="C7" s="161"/>
      <c r="D7" s="161"/>
      <c r="E7" s="161"/>
      <c r="F7" s="161"/>
      <c r="G7" s="161"/>
      <c r="H7" s="161"/>
      <c r="I7" s="161"/>
      <c r="J7" s="162"/>
    </row>
    <row r="8" spans="2:10" x14ac:dyDescent="0.2">
      <c r="B8" s="160"/>
      <c r="C8" s="161"/>
      <c r="D8" s="161"/>
      <c r="E8" s="161"/>
      <c r="F8" s="161"/>
      <c r="G8" s="161"/>
      <c r="H8" s="161"/>
      <c r="I8" s="161"/>
      <c r="J8" s="162"/>
    </row>
    <row r="9" spans="2:10" x14ac:dyDescent="0.2">
      <c r="B9" s="160"/>
      <c r="C9" s="161"/>
      <c r="D9" s="161"/>
      <c r="E9" s="161"/>
      <c r="F9" s="161"/>
      <c r="G9" s="161"/>
      <c r="H9" s="161"/>
      <c r="I9" s="161"/>
      <c r="J9" s="162"/>
    </row>
    <row r="10" spans="2:10" x14ac:dyDescent="0.2">
      <c r="B10" s="160"/>
      <c r="C10" s="161"/>
      <c r="D10" s="161"/>
      <c r="E10" s="161"/>
      <c r="F10" s="161"/>
      <c r="G10" s="161"/>
      <c r="H10" s="161"/>
      <c r="I10" s="161"/>
      <c r="J10" s="162"/>
    </row>
    <row r="11" spans="2:10" ht="7.5" customHeight="1" thickBot="1" x14ac:dyDescent="0.25">
      <c r="B11" s="163"/>
      <c r="C11" s="164"/>
      <c r="D11" s="164"/>
      <c r="E11" s="164"/>
      <c r="F11" s="164"/>
      <c r="G11" s="164"/>
      <c r="H11" s="164"/>
      <c r="I11" s="164"/>
      <c r="J11" s="165"/>
    </row>
    <row r="12" spans="2:10" ht="19.5" thickBot="1" x14ac:dyDescent="0.25">
      <c r="B12" s="166" t="s">
        <v>93</v>
      </c>
      <c r="C12" s="167"/>
      <c r="D12" s="167"/>
      <c r="E12" s="167"/>
      <c r="F12" s="167"/>
      <c r="G12" s="167"/>
      <c r="H12" s="167"/>
      <c r="I12" s="167"/>
      <c r="J12" s="168"/>
    </row>
    <row r="13" spans="2:10" ht="25.5" x14ac:dyDescent="0.2">
      <c r="B13" s="105" t="s">
        <v>46</v>
      </c>
      <c r="C13" s="106" t="s">
        <v>60</v>
      </c>
      <c r="D13" s="106" t="s">
        <v>24</v>
      </c>
      <c r="E13" s="106" t="s">
        <v>18</v>
      </c>
      <c r="F13" s="106" t="s">
        <v>17</v>
      </c>
      <c r="G13" s="106" t="s">
        <v>16</v>
      </c>
      <c r="H13" s="106" t="s">
        <v>15</v>
      </c>
      <c r="I13" s="106" t="s">
        <v>45</v>
      </c>
      <c r="J13" s="107" t="s">
        <v>61</v>
      </c>
    </row>
    <row r="14" spans="2:10" ht="15" x14ac:dyDescent="0.2">
      <c r="B14" s="76">
        <v>1</v>
      </c>
      <c r="C14" s="77"/>
      <c r="D14" s="19"/>
      <c r="E14" s="79" t="s">
        <v>9</v>
      </c>
      <c r="F14" s="89" t="s">
        <v>58</v>
      </c>
      <c r="G14" s="24"/>
      <c r="H14" s="23"/>
      <c r="I14" s="80">
        <f>G14*H14</f>
        <v>0</v>
      </c>
      <c r="J14" s="20"/>
    </row>
    <row r="15" spans="2:10" ht="15" x14ac:dyDescent="0.2">
      <c r="B15" s="76">
        <f>B14+1</f>
        <v>2</v>
      </c>
      <c r="C15" s="77"/>
      <c r="D15" s="19"/>
      <c r="E15" s="79" t="s">
        <v>9</v>
      </c>
      <c r="F15" s="89" t="s">
        <v>58</v>
      </c>
      <c r="G15" s="24"/>
      <c r="H15" s="23"/>
      <c r="I15" s="80">
        <f t="shared" ref="I15:I17" si="0">G15*H15</f>
        <v>0</v>
      </c>
      <c r="J15" s="30"/>
    </row>
    <row r="16" spans="2:10" ht="15" x14ac:dyDescent="0.2">
      <c r="B16" s="76">
        <v>3</v>
      </c>
      <c r="C16" s="77"/>
      <c r="D16" s="19"/>
      <c r="E16" s="79" t="s">
        <v>9</v>
      </c>
      <c r="F16" s="89" t="s">
        <v>58</v>
      </c>
      <c r="G16" s="24"/>
      <c r="H16" s="23"/>
      <c r="I16" s="80">
        <f t="shared" si="0"/>
        <v>0</v>
      </c>
      <c r="J16" s="30"/>
    </row>
    <row r="17" spans="2:10" ht="15" x14ac:dyDescent="0.2">
      <c r="B17" s="76" t="s">
        <v>5</v>
      </c>
      <c r="C17" s="77"/>
      <c r="D17" s="19"/>
      <c r="E17" s="79" t="s">
        <v>9</v>
      </c>
      <c r="F17" s="89" t="s">
        <v>57</v>
      </c>
      <c r="G17" s="24"/>
      <c r="H17" s="23"/>
      <c r="I17" s="80">
        <f t="shared" si="0"/>
        <v>0</v>
      </c>
      <c r="J17" s="30"/>
    </row>
    <row r="18" spans="2:10" ht="38.25" x14ac:dyDescent="0.2">
      <c r="B18" s="76">
        <v>5</v>
      </c>
      <c r="C18" s="99" t="s">
        <v>84</v>
      </c>
      <c r="D18" s="98" t="s">
        <v>83</v>
      </c>
      <c r="E18" s="79" t="s">
        <v>43</v>
      </c>
      <c r="F18" s="98" t="s">
        <v>64</v>
      </c>
      <c r="G18" s="82">
        <f>SUM(I14:I17)</f>
        <v>0</v>
      </c>
      <c r="H18" s="90">
        <v>8.3199999999999996E-2</v>
      </c>
      <c r="I18" s="80">
        <f>G18*H18</f>
        <v>0</v>
      </c>
      <c r="J18" s="100" t="s">
        <v>88</v>
      </c>
    </row>
    <row r="19" spans="2:10" ht="15" x14ac:dyDescent="0.2">
      <c r="B19" s="76">
        <v>6</v>
      </c>
      <c r="C19" s="169" t="s">
        <v>103</v>
      </c>
      <c r="D19" s="169"/>
      <c r="E19" s="169"/>
      <c r="F19" s="169"/>
      <c r="G19" s="169"/>
      <c r="H19" s="169"/>
      <c r="I19" s="84">
        <f>SUM(I14:I18)</f>
        <v>0</v>
      </c>
      <c r="J19" s="100" t="s">
        <v>5</v>
      </c>
    </row>
    <row r="20" spans="2:10" ht="51" x14ac:dyDescent="0.2">
      <c r="B20" s="102">
        <v>7</v>
      </c>
      <c r="C20" s="170" t="s">
        <v>101</v>
      </c>
      <c r="D20" s="170"/>
      <c r="E20" s="85" t="s">
        <v>41</v>
      </c>
      <c r="F20" s="86" t="s">
        <v>64</v>
      </c>
      <c r="G20" s="101">
        <f>I19</f>
        <v>0</v>
      </c>
      <c r="H20" s="87">
        <v>0.4</v>
      </c>
      <c r="I20" s="108">
        <f>G20*H20</f>
        <v>0</v>
      </c>
      <c r="J20" s="88" t="s">
        <v>62</v>
      </c>
    </row>
    <row r="21" spans="2:10" ht="15" customHeight="1" x14ac:dyDescent="0.2">
      <c r="B21" s="171" t="s">
        <v>97</v>
      </c>
      <c r="C21" s="172"/>
      <c r="D21" s="172"/>
      <c r="E21" s="172"/>
      <c r="F21" s="172"/>
      <c r="G21" s="172"/>
      <c r="H21" s="172"/>
      <c r="I21" s="81">
        <f>I19+I20</f>
        <v>0</v>
      </c>
      <c r="J21" s="100" t="s">
        <v>5</v>
      </c>
    </row>
    <row r="22" spans="2:10" ht="15" customHeight="1" thickBot="1" x14ac:dyDescent="0.25">
      <c r="B22" s="173" t="s">
        <v>91</v>
      </c>
      <c r="C22" s="174"/>
      <c r="D22" s="174"/>
      <c r="E22" s="174"/>
      <c r="F22" s="174"/>
      <c r="G22" s="174"/>
      <c r="H22" s="174"/>
      <c r="I22" s="109">
        <v>0.05</v>
      </c>
      <c r="J22" s="110" t="s">
        <v>5</v>
      </c>
    </row>
    <row r="23" spans="2:10" ht="15" customHeight="1" thickBot="1" x14ac:dyDescent="0.25">
      <c r="B23" s="175" t="s">
        <v>92</v>
      </c>
      <c r="C23" s="176"/>
      <c r="D23" s="176"/>
      <c r="E23" s="176"/>
      <c r="F23" s="176"/>
      <c r="G23" s="176"/>
      <c r="H23" s="177"/>
      <c r="I23" s="111">
        <f>I21-(I21*I22)</f>
        <v>0</v>
      </c>
      <c r="J23" s="104"/>
    </row>
    <row r="24" spans="2:10" hidden="1" x14ac:dyDescent="0.2">
      <c r="H24" s="97">
        <v>0</v>
      </c>
    </row>
    <row r="25" spans="2:10" ht="12.75" hidden="1" customHeight="1" x14ac:dyDescent="0.2">
      <c r="E25" s="1" t="s">
        <v>9</v>
      </c>
      <c r="G25" s="1" t="s">
        <v>57</v>
      </c>
      <c r="H25" s="97">
        <v>0.05</v>
      </c>
      <c r="I25" s="97">
        <v>8.3199999999999996E-2</v>
      </c>
    </row>
    <row r="26" spans="2:10" ht="12.75" hidden="1" customHeight="1" x14ac:dyDescent="0.2">
      <c r="E26" s="1" t="s">
        <v>41</v>
      </c>
      <c r="G26" s="1" t="s">
        <v>58</v>
      </c>
      <c r="H26" s="97">
        <v>0.1</v>
      </c>
      <c r="I26" s="97">
        <v>0</v>
      </c>
    </row>
    <row r="27" spans="2:10" ht="12.75" hidden="1" customHeight="1" x14ac:dyDescent="0.2">
      <c r="E27" s="1" t="s">
        <v>42</v>
      </c>
      <c r="G27" s="1" t="s">
        <v>59</v>
      </c>
    </row>
    <row r="28" spans="2:10" ht="12.75" hidden="1" customHeight="1" x14ac:dyDescent="0.2">
      <c r="E28" s="1" t="s">
        <v>43</v>
      </c>
      <c r="G28" s="1" t="s">
        <v>64</v>
      </c>
    </row>
    <row r="29" spans="2:10" ht="12.75" hidden="1" customHeight="1" x14ac:dyDescent="0.2">
      <c r="E29" s="1" t="s">
        <v>20</v>
      </c>
    </row>
    <row r="30" spans="2:10" ht="12.75" hidden="1" customHeight="1" x14ac:dyDescent="0.2">
      <c r="E30" s="1" t="s">
        <v>39</v>
      </c>
    </row>
    <row r="31" spans="2:10" ht="13.5" thickBot="1" x14ac:dyDescent="0.25"/>
    <row r="32" spans="2:10" ht="29.25" customHeight="1" thickBot="1" x14ac:dyDescent="0.25">
      <c r="B32" s="151" t="s">
        <v>89</v>
      </c>
      <c r="C32" s="152"/>
      <c r="D32" s="152"/>
      <c r="E32" s="152"/>
      <c r="F32" s="152"/>
      <c r="G32" s="152"/>
      <c r="H32" s="152"/>
      <c r="I32" s="152"/>
      <c r="J32" s="153"/>
    </row>
  </sheetData>
  <mergeCells count="9">
    <mergeCell ref="B32:J32"/>
    <mergeCell ref="B2:J2"/>
    <mergeCell ref="B3:J11"/>
    <mergeCell ref="B12:J12"/>
    <mergeCell ref="C19:H19"/>
    <mergeCell ref="C20:D20"/>
    <mergeCell ref="B21:H21"/>
    <mergeCell ref="B22:H22"/>
    <mergeCell ref="B23:H23"/>
  </mergeCells>
  <dataValidations count="6">
    <dataValidation type="list" allowBlank="1" showInputMessage="1" showErrorMessage="1" sqref="F20 F14:F18">
      <formula1>$G$25:$G$28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20 E14:E18">
      <formula1>$E$25:$E$30</formula1>
    </dataValidation>
    <dataValidation type="list" operator="lessThanOrEqual" allowBlank="1" showInputMessage="1" showErrorMessage="1" sqref="H18">
      <formula1>$I$25:$I$26</formula1>
    </dataValidation>
    <dataValidation type="decimal" allowBlank="1" showInputMessage="1" sqref="I21 I23:I24">
      <formula1>1</formula1>
      <formula2>20000</formula2>
    </dataValidation>
    <dataValidation type="list" allowBlank="1" showInputMessage="1" showErrorMessage="1" sqref="I22">
      <formula1>$H$24:$H$26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"/>
  <sheetViews>
    <sheetView view="pageLayout" zoomScaleNormal="80" workbookViewId="0">
      <selection activeCell="H37" sqref="H37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0" width="62.5703125" style="1" customWidth="1"/>
    <col min="11" max="11" width="5.42578125" style="1" customWidth="1"/>
    <col min="12" max="12" width="2.85546875" style="1" customWidth="1"/>
    <col min="13" max="13" width="9.140625" style="1"/>
    <col min="14" max="14" width="13.7109375" style="1" bestFit="1" customWidth="1"/>
    <col min="15" max="16384" width="9.140625" style="1"/>
  </cols>
  <sheetData>
    <row r="1" spans="2:10" ht="13.5" thickBot="1" x14ac:dyDescent="0.25"/>
    <row r="2" spans="2:10" ht="13.5" thickBot="1" x14ac:dyDescent="0.25">
      <c r="B2" s="154" t="s">
        <v>47</v>
      </c>
      <c r="C2" s="155"/>
      <c r="D2" s="155"/>
      <c r="E2" s="155"/>
      <c r="F2" s="155"/>
      <c r="G2" s="155"/>
      <c r="H2" s="155"/>
      <c r="I2" s="155"/>
      <c r="J2" s="156"/>
    </row>
    <row r="3" spans="2:10" x14ac:dyDescent="0.2">
      <c r="B3" s="157"/>
      <c r="C3" s="158"/>
      <c r="D3" s="158"/>
      <c r="E3" s="158"/>
      <c r="F3" s="158"/>
      <c r="G3" s="158"/>
      <c r="H3" s="158"/>
      <c r="I3" s="158"/>
      <c r="J3" s="159"/>
    </row>
    <row r="4" spans="2:10" x14ac:dyDescent="0.2">
      <c r="B4" s="160"/>
      <c r="C4" s="161"/>
      <c r="D4" s="161"/>
      <c r="E4" s="161"/>
      <c r="F4" s="161"/>
      <c r="G4" s="161"/>
      <c r="H4" s="161"/>
      <c r="I4" s="161"/>
      <c r="J4" s="162"/>
    </row>
    <row r="5" spans="2:10" x14ac:dyDescent="0.2">
      <c r="B5" s="160"/>
      <c r="C5" s="161"/>
      <c r="D5" s="161"/>
      <c r="E5" s="161"/>
      <c r="F5" s="161"/>
      <c r="G5" s="161"/>
      <c r="H5" s="161"/>
      <c r="I5" s="161"/>
      <c r="J5" s="162"/>
    </row>
    <row r="6" spans="2:10" x14ac:dyDescent="0.2">
      <c r="B6" s="160"/>
      <c r="C6" s="161"/>
      <c r="D6" s="161"/>
      <c r="E6" s="161"/>
      <c r="F6" s="161"/>
      <c r="G6" s="161"/>
      <c r="H6" s="161"/>
      <c r="I6" s="161"/>
      <c r="J6" s="162"/>
    </row>
    <row r="7" spans="2:10" x14ac:dyDescent="0.2">
      <c r="B7" s="160"/>
      <c r="C7" s="161"/>
      <c r="D7" s="161"/>
      <c r="E7" s="161"/>
      <c r="F7" s="161"/>
      <c r="G7" s="161"/>
      <c r="H7" s="161"/>
      <c r="I7" s="161"/>
      <c r="J7" s="162"/>
    </row>
    <row r="8" spans="2:10" x14ac:dyDescent="0.2">
      <c r="B8" s="160"/>
      <c r="C8" s="161"/>
      <c r="D8" s="161"/>
      <c r="E8" s="161"/>
      <c r="F8" s="161"/>
      <c r="G8" s="161"/>
      <c r="H8" s="161"/>
      <c r="I8" s="161"/>
      <c r="J8" s="162"/>
    </row>
    <row r="9" spans="2:10" x14ac:dyDescent="0.2">
      <c r="B9" s="160"/>
      <c r="C9" s="161"/>
      <c r="D9" s="161"/>
      <c r="E9" s="161"/>
      <c r="F9" s="161"/>
      <c r="G9" s="161"/>
      <c r="H9" s="161"/>
      <c r="I9" s="161"/>
      <c r="J9" s="162"/>
    </row>
    <row r="10" spans="2:10" x14ac:dyDescent="0.2">
      <c r="B10" s="160"/>
      <c r="C10" s="161"/>
      <c r="D10" s="161"/>
      <c r="E10" s="161"/>
      <c r="F10" s="161"/>
      <c r="G10" s="161"/>
      <c r="H10" s="161"/>
      <c r="I10" s="161"/>
      <c r="J10" s="162"/>
    </row>
    <row r="11" spans="2:10" ht="7.5" customHeight="1" thickBot="1" x14ac:dyDescent="0.25">
      <c r="B11" s="163"/>
      <c r="C11" s="164"/>
      <c r="D11" s="164"/>
      <c r="E11" s="164"/>
      <c r="F11" s="164"/>
      <c r="G11" s="164"/>
      <c r="H11" s="164"/>
      <c r="I11" s="164"/>
      <c r="J11" s="165"/>
    </row>
    <row r="12" spans="2:10" ht="19.5" thickBot="1" x14ac:dyDescent="0.25">
      <c r="B12" s="166" t="s">
        <v>94</v>
      </c>
      <c r="C12" s="167"/>
      <c r="D12" s="167"/>
      <c r="E12" s="167"/>
      <c r="F12" s="167"/>
      <c r="G12" s="167"/>
      <c r="H12" s="167"/>
      <c r="I12" s="167"/>
      <c r="J12" s="168"/>
    </row>
    <row r="13" spans="2:10" ht="25.5" x14ac:dyDescent="0.2">
      <c r="B13" s="91" t="s">
        <v>46</v>
      </c>
      <c r="C13" s="92" t="s">
        <v>60</v>
      </c>
      <c r="D13" s="92" t="s">
        <v>24</v>
      </c>
      <c r="E13" s="92" t="s">
        <v>18</v>
      </c>
      <c r="F13" s="92" t="s">
        <v>17</v>
      </c>
      <c r="G13" s="92" t="s">
        <v>16</v>
      </c>
      <c r="H13" s="92" t="s">
        <v>15</v>
      </c>
      <c r="I13" s="92" t="s">
        <v>45</v>
      </c>
      <c r="J13" s="93" t="s">
        <v>61</v>
      </c>
    </row>
    <row r="14" spans="2:10" ht="15" x14ac:dyDescent="0.2">
      <c r="B14" s="76">
        <v>1</v>
      </c>
      <c r="C14" s="77"/>
      <c r="D14" s="19"/>
      <c r="E14" s="79" t="s">
        <v>9</v>
      </c>
      <c r="F14" s="89" t="s">
        <v>58</v>
      </c>
      <c r="G14" s="24"/>
      <c r="H14" s="23"/>
      <c r="I14" s="80">
        <f>G14*H14</f>
        <v>0</v>
      </c>
      <c r="J14" s="20"/>
    </row>
    <row r="15" spans="2:10" ht="15" x14ac:dyDescent="0.2">
      <c r="B15" s="76">
        <v>2</v>
      </c>
      <c r="C15" s="77"/>
      <c r="D15" s="19"/>
      <c r="E15" s="79" t="s">
        <v>9</v>
      </c>
      <c r="F15" s="89" t="s">
        <v>58</v>
      </c>
      <c r="G15" s="24"/>
      <c r="H15" s="23"/>
      <c r="I15" s="80">
        <f t="shared" ref="I15:I16" si="0">G15*H15</f>
        <v>0</v>
      </c>
      <c r="J15" s="30"/>
    </row>
    <row r="16" spans="2:10" ht="15" x14ac:dyDescent="0.2">
      <c r="B16" s="76" t="s">
        <v>5</v>
      </c>
      <c r="C16" s="77"/>
      <c r="D16" s="19"/>
      <c r="E16" s="79" t="s">
        <v>9</v>
      </c>
      <c r="F16" s="89" t="s">
        <v>57</v>
      </c>
      <c r="G16" s="24"/>
      <c r="H16" s="23"/>
      <c r="I16" s="80">
        <f t="shared" si="0"/>
        <v>0</v>
      </c>
      <c r="J16" s="30"/>
    </row>
    <row r="17" spans="2:10" ht="38.25" x14ac:dyDescent="0.2">
      <c r="B17" s="76">
        <v>4</v>
      </c>
      <c r="C17" s="99" t="s">
        <v>84</v>
      </c>
      <c r="D17" s="98" t="s">
        <v>83</v>
      </c>
      <c r="E17" s="79" t="s">
        <v>43</v>
      </c>
      <c r="F17" s="98" t="s">
        <v>64</v>
      </c>
      <c r="G17" s="82">
        <f>SUM(I14:I16)</f>
        <v>0</v>
      </c>
      <c r="H17" s="90">
        <v>8.3199999999999996E-2</v>
      </c>
      <c r="I17" s="80">
        <f>G17*H17</f>
        <v>0</v>
      </c>
      <c r="J17" s="100" t="s">
        <v>88</v>
      </c>
    </row>
    <row r="18" spans="2:10" ht="15" x14ac:dyDescent="0.2">
      <c r="B18" s="76">
        <v>5</v>
      </c>
      <c r="C18" s="169" t="s">
        <v>103</v>
      </c>
      <c r="D18" s="169"/>
      <c r="E18" s="169"/>
      <c r="F18" s="169"/>
      <c r="G18" s="169"/>
      <c r="H18" s="169"/>
      <c r="I18" s="84">
        <f>SUM(I14:I17)</f>
        <v>0</v>
      </c>
      <c r="J18" s="100" t="s">
        <v>5</v>
      </c>
    </row>
    <row r="19" spans="2:10" ht="51" x14ac:dyDescent="0.2">
      <c r="B19" s="76">
        <v>6</v>
      </c>
      <c r="C19" s="170" t="s">
        <v>102</v>
      </c>
      <c r="D19" s="170"/>
      <c r="E19" s="85" t="s">
        <v>41</v>
      </c>
      <c r="F19" s="86" t="s">
        <v>64</v>
      </c>
      <c r="G19" s="101">
        <f>I18</f>
        <v>0</v>
      </c>
      <c r="H19" s="87">
        <v>0.4</v>
      </c>
      <c r="I19" s="108">
        <f>G19*H19</f>
        <v>0</v>
      </c>
      <c r="J19" s="88" t="s">
        <v>62</v>
      </c>
    </row>
    <row r="20" spans="2:10" ht="19.5" customHeight="1" x14ac:dyDescent="0.2">
      <c r="B20" s="171" t="s">
        <v>96</v>
      </c>
      <c r="C20" s="172"/>
      <c r="D20" s="172"/>
      <c r="E20" s="172"/>
      <c r="F20" s="172"/>
      <c r="G20" s="172"/>
      <c r="H20" s="172"/>
      <c r="I20" s="81">
        <f>I18+I19</f>
        <v>0</v>
      </c>
      <c r="J20" s="100" t="s">
        <v>5</v>
      </c>
    </row>
    <row r="21" spans="2:10" ht="13.5" thickBot="1" x14ac:dyDescent="0.25">
      <c r="B21" s="173" t="s">
        <v>95</v>
      </c>
      <c r="C21" s="174"/>
      <c r="D21" s="174"/>
      <c r="E21" s="174"/>
      <c r="F21" s="174"/>
      <c r="G21" s="174"/>
      <c r="H21" s="174"/>
      <c r="I21" s="109">
        <v>0.05</v>
      </c>
      <c r="J21" s="110" t="s">
        <v>5</v>
      </c>
    </row>
    <row r="22" spans="2:10" ht="12.75" customHeight="1" thickBot="1" x14ac:dyDescent="0.25">
      <c r="B22" s="175" t="s">
        <v>92</v>
      </c>
      <c r="C22" s="176"/>
      <c r="D22" s="176"/>
      <c r="E22" s="176"/>
      <c r="F22" s="176"/>
      <c r="G22" s="176"/>
      <c r="H22" s="177"/>
      <c r="I22" s="111">
        <f>I20-(I20*I21)</f>
        <v>0</v>
      </c>
      <c r="J22" s="104"/>
    </row>
    <row r="23" spans="2:10" ht="12.75" hidden="1" customHeight="1" x14ac:dyDescent="0.2">
      <c r="H23" s="97">
        <v>0</v>
      </c>
    </row>
    <row r="24" spans="2:10" ht="12.75" hidden="1" customHeight="1" x14ac:dyDescent="0.2">
      <c r="E24" s="1" t="s">
        <v>9</v>
      </c>
      <c r="G24" s="1" t="s">
        <v>57</v>
      </c>
      <c r="H24" s="97">
        <v>0.05</v>
      </c>
      <c r="I24" s="97">
        <v>8.3199999999999996E-2</v>
      </c>
    </row>
    <row r="25" spans="2:10" ht="12.75" hidden="1" customHeight="1" x14ac:dyDescent="0.2">
      <c r="E25" s="1" t="s">
        <v>41</v>
      </c>
      <c r="G25" s="1" t="s">
        <v>58</v>
      </c>
      <c r="H25" s="97">
        <v>0.1</v>
      </c>
      <c r="I25" s="97">
        <v>0</v>
      </c>
    </row>
    <row r="26" spans="2:10" ht="12.75" hidden="1" customHeight="1" x14ac:dyDescent="0.2">
      <c r="E26" s="1" t="s">
        <v>42</v>
      </c>
      <c r="G26" s="1" t="s">
        <v>59</v>
      </c>
    </row>
    <row r="27" spans="2:10" ht="12.75" hidden="1" customHeight="1" x14ac:dyDescent="0.2">
      <c r="E27" s="1" t="s">
        <v>43</v>
      </c>
      <c r="G27" s="1" t="s">
        <v>64</v>
      </c>
    </row>
    <row r="28" spans="2:10" hidden="1" x14ac:dyDescent="0.2">
      <c r="E28" s="1" t="s">
        <v>20</v>
      </c>
    </row>
    <row r="29" spans="2:10" ht="29.25" hidden="1" customHeight="1" x14ac:dyDescent="0.2">
      <c r="E29" s="1" t="s">
        <v>39</v>
      </c>
    </row>
    <row r="30" spans="2:10" ht="13.5" thickBot="1" x14ac:dyDescent="0.25"/>
    <row r="31" spans="2:10" ht="28.5" customHeight="1" thickBot="1" x14ac:dyDescent="0.25">
      <c r="B31" s="151" t="s">
        <v>89</v>
      </c>
      <c r="C31" s="152"/>
      <c r="D31" s="152"/>
      <c r="E31" s="152"/>
      <c r="F31" s="152"/>
      <c r="G31" s="152"/>
      <c r="H31" s="152"/>
      <c r="I31" s="152"/>
      <c r="J31" s="153"/>
    </row>
  </sheetData>
  <mergeCells count="9">
    <mergeCell ref="B31:J31"/>
    <mergeCell ref="B2:J2"/>
    <mergeCell ref="B3:J11"/>
    <mergeCell ref="B12:J12"/>
    <mergeCell ref="C18:H18"/>
    <mergeCell ref="C19:D19"/>
    <mergeCell ref="B20:H20"/>
    <mergeCell ref="B21:H21"/>
    <mergeCell ref="B22:H22"/>
  </mergeCells>
  <dataValidations count="6">
    <dataValidation type="list" operator="lessThanOrEqual" allowBlank="1" showInputMessage="1" showErrorMessage="1" sqref="H17">
      <formula1>$I$22:$I$23</formula1>
    </dataValidation>
    <dataValidation type="list" allowBlank="1" showInputMessage="1" showErrorMessage="1" sqref="E19 E14:E17">
      <formula1>$E$22:$E$27</formula1>
    </dataValidation>
    <dataValidation type="decimal" operator="lessThanOrEqual" allowBlank="1" showInputMessage="1" showErrorMessage="1" sqref="H19">
      <formula1>0.4</formula1>
    </dataValidation>
    <dataValidation type="list" allowBlank="1" showInputMessage="1" showErrorMessage="1" sqref="F19 F14:F17">
      <formula1>$G$22:$G$25</formula1>
    </dataValidation>
    <dataValidation type="list" allowBlank="1" showInputMessage="1" showErrorMessage="1" sqref="I21">
      <formula1>$H$23:$H$25</formula1>
    </dataValidation>
    <dataValidation type="decimal" allowBlank="1" showInputMessage="1" sqref="I20 I22:I23">
      <formula1>1</formula1>
      <formula2>20000</formula2>
    </dataValidation>
  </dataValidations>
  <printOptions horizontalCentered="1"/>
  <pageMargins left="0.06" right="0.23622047244094491" top="0.02" bottom="0.74803149606299213" header="0.31496062992125984" footer="0.31496062992125984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H57" sqref="H57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22" t="s">
        <v>47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x14ac:dyDescent="0.2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x14ac:dyDescent="0.2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2:12" x14ac:dyDescent="0.2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x14ac:dyDescent="0.2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x14ac:dyDescent="0.2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x14ac:dyDescent="0.2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2:12" x14ac:dyDescent="0.2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2:12" x14ac:dyDescent="0.2"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2:12" x14ac:dyDescent="0.2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2:12" ht="13.5" thickBot="1" x14ac:dyDescent="0.25">
      <c r="B12" s="18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2:12" ht="22.5" x14ac:dyDescent="0.3">
      <c r="B13" s="145" t="s">
        <v>19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2:12" ht="42.6" customHeight="1" thickBot="1" x14ac:dyDescent="0.25">
      <c r="B14" s="34" t="s">
        <v>46</v>
      </c>
      <c r="C14" s="35" t="s">
        <v>60</v>
      </c>
      <c r="D14" s="35" t="s">
        <v>24</v>
      </c>
      <c r="E14" s="36" t="s">
        <v>18</v>
      </c>
      <c r="F14" s="36" t="s">
        <v>17</v>
      </c>
      <c r="G14" s="36" t="s">
        <v>16</v>
      </c>
      <c r="H14" s="36" t="s">
        <v>15</v>
      </c>
      <c r="I14" s="36" t="s">
        <v>45</v>
      </c>
      <c r="J14" s="63" t="s">
        <v>81</v>
      </c>
      <c r="K14" s="63" t="s">
        <v>82</v>
      </c>
      <c r="L14" s="37" t="s">
        <v>61</v>
      </c>
    </row>
    <row r="15" spans="2:12" ht="14.1" customHeight="1" x14ac:dyDescent="0.2">
      <c r="B15" s="29">
        <v>1</v>
      </c>
      <c r="C15" s="42" t="s">
        <v>14</v>
      </c>
      <c r="D15" s="19"/>
      <c r="E15" s="19"/>
      <c r="F15" s="16"/>
      <c r="G15" s="17">
        <v>0</v>
      </c>
      <c r="H15" s="16">
        <v>0</v>
      </c>
      <c r="I15" s="33">
        <f>G15*H15</f>
        <v>0</v>
      </c>
      <c r="J15" s="45">
        <v>0</v>
      </c>
      <c r="K15" s="45">
        <v>0</v>
      </c>
      <c r="L15" s="20"/>
    </row>
    <row r="16" spans="2:12" ht="14.1" customHeight="1" x14ac:dyDescent="0.2">
      <c r="B16" s="29">
        <v>2</v>
      </c>
      <c r="C16" s="42" t="s">
        <v>13</v>
      </c>
      <c r="D16" s="23"/>
      <c r="E16" s="19"/>
      <c r="F16" s="16"/>
      <c r="G16" s="24">
        <v>0</v>
      </c>
      <c r="H16" s="23">
        <v>0</v>
      </c>
      <c r="I16" s="33">
        <f t="shared" ref="I16:I18" si="0">G16*H16</f>
        <v>0</v>
      </c>
      <c r="J16" s="46">
        <v>0</v>
      </c>
      <c r="K16" s="46">
        <v>0</v>
      </c>
      <c r="L16" s="30"/>
    </row>
    <row r="17" spans="2:12" ht="14.1" customHeight="1" x14ac:dyDescent="0.2">
      <c r="B17" s="29">
        <v>3</v>
      </c>
      <c r="C17" s="42" t="s">
        <v>12</v>
      </c>
      <c r="D17" s="19"/>
      <c r="E17" s="19"/>
      <c r="F17" s="16"/>
      <c r="G17" s="17">
        <v>0</v>
      </c>
      <c r="H17" s="16">
        <v>0</v>
      </c>
      <c r="I17" s="33">
        <f t="shared" si="0"/>
        <v>0</v>
      </c>
      <c r="J17" s="45">
        <v>0</v>
      </c>
      <c r="K17" s="45">
        <v>0</v>
      </c>
      <c r="L17" s="20"/>
    </row>
    <row r="18" spans="2:12" ht="14.1" customHeight="1" x14ac:dyDescent="0.2">
      <c r="B18" s="29">
        <v>4</v>
      </c>
      <c r="C18" s="42" t="s">
        <v>56</v>
      </c>
      <c r="D18" s="19"/>
      <c r="E18" s="19"/>
      <c r="F18" s="16"/>
      <c r="G18" s="17">
        <v>0</v>
      </c>
      <c r="H18" s="16">
        <v>0</v>
      </c>
      <c r="I18" s="33">
        <f t="shared" si="0"/>
        <v>0</v>
      </c>
      <c r="J18" s="45">
        <v>0</v>
      </c>
      <c r="K18" s="45">
        <v>0</v>
      </c>
      <c r="L18" s="20"/>
    </row>
    <row r="19" spans="2:12" ht="14.1" customHeight="1" x14ac:dyDescent="0.2">
      <c r="B19" s="54">
        <v>5</v>
      </c>
      <c r="C19" s="179" t="s">
        <v>76</v>
      </c>
      <c r="D19" s="180"/>
      <c r="E19" s="180"/>
      <c r="F19" s="180"/>
      <c r="G19" s="180"/>
      <c r="H19" s="181"/>
      <c r="I19" s="31">
        <f>SUM(I15:I18)</f>
        <v>0</v>
      </c>
      <c r="J19" s="44">
        <f>SUM(J15:J18)</f>
        <v>0</v>
      </c>
      <c r="K19" s="44">
        <f>SUM(K15:K18)</f>
        <v>0</v>
      </c>
      <c r="L19" s="32" t="s">
        <v>5</v>
      </c>
    </row>
    <row r="20" spans="2:12" ht="58.5" customHeight="1" thickBot="1" x14ac:dyDescent="0.25">
      <c r="B20" s="55">
        <v>6</v>
      </c>
      <c r="C20" s="178" t="s">
        <v>70</v>
      </c>
      <c r="D20" s="178"/>
      <c r="E20" s="51" t="s">
        <v>40</v>
      </c>
      <c r="F20" s="53" t="s">
        <v>64</v>
      </c>
      <c r="G20" s="40">
        <v>0</v>
      </c>
      <c r="H20" s="50">
        <v>0</v>
      </c>
      <c r="I20" s="41">
        <f>G20*H20</f>
        <v>0</v>
      </c>
      <c r="J20" s="48">
        <v>0</v>
      </c>
      <c r="K20" s="48">
        <v>0</v>
      </c>
      <c r="L20" s="43" t="s">
        <v>77</v>
      </c>
    </row>
    <row r="21" spans="2:12" ht="28.35" customHeight="1" thickBot="1" x14ac:dyDescent="0.25">
      <c r="B21" s="129" t="s">
        <v>6</v>
      </c>
      <c r="C21" s="130"/>
      <c r="D21" s="130"/>
      <c r="E21" s="130"/>
      <c r="F21" s="130"/>
      <c r="G21" s="130"/>
      <c r="H21" s="131"/>
      <c r="I21" s="38">
        <f>I19+I20</f>
        <v>0</v>
      </c>
      <c r="J21" s="38">
        <f t="shared" ref="J21:K21" si="1">J19+J20</f>
        <v>0</v>
      </c>
      <c r="K21" s="38">
        <f t="shared" si="1"/>
        <v>0</v>
      </c>
      <c r="L21" s="39" t="s">
        <v>5</v>
      </c>
    </row>
    <row r="23" spans="2:12" hidden="1" x14ac:dyDescent="0.2">
      <c r="E23" s="1" t="s">
        <v>25</v>
      </c>
      <c r="G23" s="1" t="s">
        <v>57</v>
      </c>
    </row>
    <row r="24" spans="2:12" hidden="1" x14ac:dyDescent="0.2">
      <c r="E24" s="1" t="s">
        <v>26</v>
      </c>
      <c r="G24" s="1" t="s">
        <v>58</v>
      </c>
    </row>
    <row r="25" spans="2:12" hidden="1" x14ac:dyDescent="0.2">
      <c r="E25" s="1" t="s">
        <v>27</v>
      </c>
      <c r="G25" s="1" t="s">
        <v>59</v>
      </c>
    </row>
    <row r="26" spans="2:12" hidden="1" x14ac:dyDescent="0.2">
      <c r="E26" s="1" t="s">
        <v>28</v>
      </c>
      <c r="G26" s="1" t="s">
        <v>64</v>
      </c>
    </row>
    <row r="27" spans="2:12" hidden="1" x14ac:dyDescent="0.2">
      <c r="E27" s="1" t="s">
        <v>29</v>
      </c>
      <c r="G27" s="1" t="s">
        <v>71</v>
      </c>
    </row>
    <row r="28" spans="2:12" hidden="1" x14ac:dyDescent="0.2">
      <c r="E28" s="1" t="s">
        <v>30</v>
      </c>
      <c r="G28" s="1" t="s">
        <v>72</v>
      </c>
    </row>
    <row r="29" spans="2:12" hidden="1" x14ac:dyDescent="0.2">
      <c r="E29" s="1" t="s">
        <v>31</v>
      </c>
      <c r="G29" s="1" t="s">
        <v>73</v>
      </c>
    </row>
    <row r="30" spans="2:12" hidden="1" x14ac:dyDescent="0.2">
      <c r="E30" s="1" t="s">
        <v>32</v>
      </c>
      <c r="G30" s="1" t="s">
        <v>74</v>
      </c>
    </row>
    <row r="31" spans="2:12" hidden="1" x14ac:dyDescent="0.2">
      <c r="E31" s="1" t="s">
        <v>8</v>
      </c>
      <c r="G31" s="1" t="s">
        <v>75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Layout" zoomScaleNormal="80" workbookViewId="0">
      <selection activeCell="D31" sqref="D31"/>
    </sheetView>
  </sheetViews>
  <sheetFormatPr defaultColWidth="8.140625" defaultRowHeight="12.75" x14ac:dyDescent="0.2"/>
  <cols>
    <col min="1" max="1" width="11.42578125" style="1" customWidth="1"/>
    <col min="2" max="6" width="25.5703125" style="1" customWidth="1"/>
    <col min="7" max="16384" width="8.140625" style="1"/>
  </cols>
  <sheetData>
    <row r="1" spans="1:6" ht="13.5" thickBot="1" x14ac:dyDescent="0.25"/>
    <row r="2" spans="1:6" ht="13.5" thickBot="1" x14ac:dyDescent="0.25">
      <c r="A2" s="194" t="str">
        <f>Žiadateľ!B2</f>
        <v>Názov projektu:</v>
      </c>
      <c r="B2" s="195"/>
      <c r="C2" s="195"/>
      <c r="D2" s="195"/>
      <c r="E2" s="195"/>
      <c r="F2" s="196"/>
    </row>
    <row r="3" spans="1:6" x14ac:dyDescent="0.2">
      <c r="A3" s="157"/>
      <c r="B3" s="158"/>
      <c r="C3" s="158"/>
      <c r="D3" s="158"/>
      <c r="E3" s="158"/>
      <c r="F3" s="159"/>
    </row>
    <row r="4" spans="1:6" x14ac:dyDescent="0.2">
      <c r="A4" s="160"/>
      <c r="B4" s="161"/>
      <c r="C4" s="161"/>
      <c r="D4" s="161"/>
      <c r="E4" s="161"/>
      <c r="F4" s="162"/>
    </row>
    <row r="5" spans="1:6" x14ac:dyDescent="0.2">
      <c r="A5" s="160"/>
      <c r="B5" s="161"/>
      <c r="C5" s="161"/>
      <c r="D5" s="161"/>
      <c r="E5" s="161"/>
      <c r="F5" s="162"/>
    </row>
    <row r="6" spans="1:6" x14ac:dyDescent="0.2">
      <c r="A6" s="160"/>
      <c r="B6" s="161"/>
      <c r="C6" s="161"/>
      <c r="D6" s="161"/>
      <c r="E6" s="161"/>
      <c r="F6" s="162"/>
    </row>
    <row r="7" spans="1:6" x14ac:dyDescent="0.2">
      <c r="A7" s="160"/>
      <c r="B7" s="161"/>
      <c r="C7" s="161"/>
      <c r="D7" s="161"/>
      <c r="E7" s="161"/>
      <c r="F7" s="162"/>
    </row>
    <row r="8" spans="1:6" x14ac:dyDescent="0.2">
      <c r="A8" s="160"/>
      <c r="B8" s="161"/>
      <c r="C8" s="161"/>
      <c r="D8" s="161"/>
      <c r="E8" s="161"/>
      <c r="F8" s="162"/>
    </row>
    <row r="9" spans="1:6" x14ac:dyDescent="0.2">
      <c r="A9" s="160"/>
      <c r="B9" s="161"/>
      <c r="C9" s="161"/>
      <c r="D9" s="161"/>
      <c r="E9" s="161"/>
      <c r="F9" s="162"/>
    </row>
    <row r="10" spans="1:6" x14ac:dyDescent="0.2">
      <c r="A10" s="160"/>
      <c r="B10" s="161"/>
      <c r="C10" s="161"/>
      <c r="D10" s="161"/>
      <c r="E10" s="161"/>
      <c r="F10" s="162"/>
    </row>
    <row r="11" spans="1:6" ht="13.5" thickBot="1" x14ac:dyDescent="0.25">
      <c r="A11" s="163"/>
      <c r="B11" s="164"/>
      <c r="C11" s="164"/>
      <c r="D11" s="164"/>
      <c r="E11" s="164"/>
      <c r="F11" s="165"/>
    </row>
    <row r="12" spans="1:6" ht="23.25" thickBot="1" x14ac:dyDescent="0.25">
      <c r="A12" s="191" t="s">
        <v>90</v>
      </c>
      <c r="B12" s="192"/>
      <c r="C12" s="192"/>
      <c r="D12" s="192"/>
      <c r="E12" s="192"/>
      <c r="F12" s="193"/>
    </row>
    <row r="13" spans="1:6" x14ac:dyDescent="0.2">
      <c r="A13" s="91" t="s">
        <v>46</v>
      </c>
      <c r="B13" s="92" t="s">
        <v>98</v>
      </c>
      <c r="C13" s="92" t="s">
        <v>109</v>
      </c>
      <c r="D13" s="92" t="s">
        <v>108</v>
      </c>
      <c r="E13" s="92" t="s">
        <v>111</v>
      </c>
      <c r="F13" s="112" t="s">
        <v>110</v>
      </c>
    </row>
    <row r="14" spans="1:6" ht="15" x14ac:dyDescent="0.2">
      <c r="A14" s="83">
        <v>1</v>
      </c>
      <c r="B14" s="79" t="s">
        <v>99</v>
      </c>
      <c r="C14" s="82">
        <f>Žiadateľ!I21</f>
        <v>0</v>
      </c>
      <c r="D14" s="101">
        <f>C14-F14</f>
        <v>0</v>
      </c>
      <c r="E14" s="87">
        <f>Žiadateľ!I22</f>
        <v>0.05</v>
      </c>
      <c r="F14" s="113">
        <f>C14*(1-E14)</f>
        <v>0</v>
      </c>
    </row>
    <row r="15" spans="1:6" ht="15" x14ac:dyDescent="0.2">
      <c r="A15" s="83">
        <f>A14+1</f>
        <v>2</v>
      </c>
      <c r="B15" s="79" t="s">
        <v>100</v>
      </c>
      <c r="C15" s="82">
        <f>Partner!I20</f>
        <v>0</v>
      </c>
      <c r="D15" s="101">
        <f>C15-F15</f>
        <v>0</v>
      </c>
      <c r="E15" s="87">
        <f>Partner!I21</f>
        <v>0.05</v>
      </c>
      <c r="F15" s="113">
        <f>C15*(1-E15)</f>
        <v>0</v>
      </c>
    </row>
    <row r="16" spans="1:6" ht="15.75" thickBot="1" x14ac:dyDescent="0.25">
      <c r="A16" s="29" t="s">
        <v>5</v>
      </c>
      <c r="B16" s="197" t="s">
        <v>112</v>
      </c>
      <c r="C16" s="198"/>
      <c r="D16" s="199"/>
      <c r="E16" s="200"/>
      <c r="F16" s="201"/>
    </row>
    <row r="17" spans="1:6" ht="19.5" thickBot="1" x14ac:dyDescent="0.25">
      <c r="A17" s="182" t="s">
        <v>92</v>
      </c>
      <c r="B17" s="183"/>
      <c r="C17" s="183"/>
      <c r="D17" s="115"/>
      <c r="E17" s="115"/>
      <c r="F17" s="114">
        <f>SUM(F14:F15)</f>
        <v>0</v>
      </c>
    </row>
    <row r="18" spans="1:6" s="3" customFormat="1" x14ac:dyDescent="0.2"/>
    <row r="19" spans="1:6" s="3" customFormat="1" hidden="1" x14ac:dyDescent="0.2">
      <c r="E19" s="103">
        <v>8.3199999999999996E-2</v>
      </c>
    </row>
    <row r="20" spans="1:6" s="3" customFormat="1" hidden="1" x14ac:dyDescent="0.2">
      <c r="E20" s="103">
        <v>0</v>
      </c>
    </row>
    <row r="21" spans="1:6" s="3" customFormat="1" hidden="1" x14ac:dyDescent="0.2">
      <c r="E21" s="103">
        <v>0.05</v>
      </c>
    </row>
    <row r="22" spans="1:6" s="3" customFormat="1" hidden="1" x14ac:dyDescent="0.2">
      <c r="E22" s="103">
        <v>0.1</v>
      </c>
    </row>
    <row r="23" spans="1:6" s="3" customFormat="1" x14ac:dyDescent="0.2"/>
    <row r="24" spans="1:6" s="3" customFormat="1" x14ac:dyDescent="0.2"/>
  </sheetData>
  <mergeCells count="4">
    <mergeCell ref="A2:F2"/>
    <mergeCell ref="A3:F11"/>
    <mergeCell ref="A12:F12"/>
    <mergeCell ref="A17:C17"/>
  </mergeCells>
  <dataValidations count="1">
    <dataValidation type="list" operator="lessThanOrEqual" allowBlank="1" showInputMessage="1" showErrorMessage="1" sqref="E14:E16">
      <formula1>$E$20:$E$22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view="pageBreakPreview" topLeftCell="A7" zoomScaleNormal="80" zoomScaleSheetLayoutView="100" workbookViewId="0">
      <selection activeCell="C14" sqref="C14"/>
    </sheetView>
  </sheetViews>
  <sheetFormatPr defaultRowHeight="15" x14ac:dyDescent="0.25"/>
  <cols>
    <col min="1" max="1" width="3.140625" style="25" customWidth="1"/>
    <col min="2" max="2" width="9.140625" style="25"/>
    <col min="3" max="3" width="74.7109375" style="25" customWidth="1"/>
    <col min="4" max="16384" width="9.140625" style="25"/>
  </cols>
  <sheetData>
    <row r="2" spans="2:3" ht="15.75" thickBot="1" x14ac:dyDescent="0.3"/>
    <row r="3" spans="2:3" ht="15.75" thickBot="1" x14ac:dyDescent="0.3">
      <c r="B3" s="184" t="s">
        <v>85</v>
      </c>
      <c r="C3" s="185"/>
    </row>
    <row r="4" spans="2:3" ht="15.75" thickBot="1" x14ac:dyDescent="0.3">
      <c r="B4" s="186" t="s">
        <v>104</v>
      </c>
      <c r="C4" s="187"/>
    </row>
    <row r="5" spans="2:3" ht="15.75" thickBot="1" x14ac:dyDescent="0.3">
      <c r="B5" s="188" t="s">
        <v>63</v>
      </c>
      <c r="C5" s="189"/>
    </row>
    <row r="6" spans="2:3" ht="15.75" thickBot="1" x14ac:dyDescent="0.3">
      <c r="B6" s="26"/>
      <c r="C6" s="26"/>
    </row>
    <row r="7" spans="2:3" ht="30.75" thickBot="1" x14ac:dyDescent="0.3">
      <c r="B7" s="95" t="s">
        <v>48</v>
      </c>
      <c r="C7" s="96" t="s">
        <v>49</v>
      </c>
    </row>
    <row r="8" spans="2:3" ht="66.75" thickBot="1" x14ac:dyDescent="0.3">
      <c r="B8" s="49" t="s">
        <v>50</v>
      </c>
      <c r="C8" s="190" t="s">
        <v>105</v>
      </c>
    </row>
    <row r="9" spans="2:3" ht="79.5" thickBot="1" x14ac:dyDescent="0.3">
      <c r="B9" s="49" t="s">
        <v>51</v>
      </c>
      <c r="C9" s="47" t="s">
        <v>65</v>
      </c>
    </row>
    <row r="10" spans="2:3" ht="28.5" thickBot="1" x14ac:dyDescent="0.3">
      <c r="B10" s="49" t="s">
        <v>52</v>
      </c>
      <c r="C10" s="78" t="s">
        <v>66</v>
      </c>
    </row>
    <row r="11" spans="2:3" ht="28.5" thickBot="1" x14ac:dyDescent="0.3">
      <c r="B11" s="94" t="s">
        <v>53</v>
      </c>
      <c r="C11" s="190" t="s">
        <v>106</v>
      </c>
    </row>
    <row r="12" spans="2:3" ht="30.75" thickBot="1" x14ac:dyDescent="0.3">
      <c r="B12" s="27" t="s">
        <v>54</v>
      </c>
      <c r="C12" s="78" t="s">
        <v>87</v>
      </c>
    </row>
    <row r="13" spans="2:3" ht="41.25" thickBot="1" x14ac:dyDescent="0.3">
      <c r="B13" s="49" t="s">
        <v>67</v>
      </c>
      <c r="C13" s="78" t="s">
        <v>86</v>
      </c>
    </row>
    <row r="14" spans="2:3" ht="143.25" thickBot="1" x14ac:dyDescent="0.3">
      <c r="B14" s="49" t="s">
        <v>68</v>
      </c>
      <c r="C14" s="190" t="s">
        <v>113</v>
      </c>
    </row>
    <row r="15" spans="2:3" ht="39" thickBot="1" x14ac:dyDescent="0.3">
      <c r="B15" s="94" t="s">
        <v>55</v>
      </c>
      <c r="C15" s="52" t="s">
        <v>114</v>
      </c>
    </row>
    <row r="16" spans="2:3" ht="39" thickBot="1" x14ac:dyDescent="0.3">
      <c r="B16" s="49" t="s">
        <v>107</v>
      </c>
      <c r="C16" s="52" t="s">
        <v>115</v>
      </c>
    </row>
    <row r="17" spans="2:2" x14ac:dyDescent="0.25">
      <c r="B17" s="28"/>
    </row>
    <row r="18" spans="2:2" x14ac:dyDescent="0.25">
      <c r="B18" s="28"/>
    </row>
    <row r="19" spans="2:2" x14ac:dyDescent="0.25">
      <c r="B19" s="28"/>
    </row>
    <row r="20" spans="2:2" x14ac:dyDescent="0.25">
      <c r="B20" s="28"/>
    </row>
    <row r="21" spans="2:2" x14ac:dyDescent="0.25">
      <c r="B21" s="28"/>
    </row>
  </sheetData>
  <mergeCells count="3">
    <mergeCell ref="B3:C3"/>
    <mergeCell ref="B4:C4"/>
    <mergeCell ref="B5:C5"/>
  </mergeCells>
  <pageMargins left="0.7" right="0.7" top="0.75" bottom="0.75" header="0.3" footer="0.3"/>
  <pageSetup paperSize="9" scale="88" orientation="portrait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11</vt:i4>
      </vt:variant>
    </vt:vector>
  </HeadingPairs>
  <TitlesOfParts>
    <vt:vector size="17" baseType="lpstr">
      <vt:lpstr>1.Vykaz. real. vydavkov</vt:lpstr>
      <vt:lpstr>Žiadateľ</vt:lpstr>
      <vt:lpstr>Partner</vt:lpstr>
      <vt:lpstr>3.Pausal na nepriame vyd.</vt:lpstr>
      <vt:lpstr>Rozpočet - spolu</vt:lpstr>
      <vt:lpstr>Pokyny k vyplneniu</vt:lpstr>
      <vt:lpstr>'1.Vykaz. real. vydavkov'!Názvy_tlače</vt:lpstr>
      <vt:lpstr>'3.Pausal na nepriame vyd.'!Názvy_tlače</vt:lpstr>
      <vt:lpstr>Partner!Názvy_tlače</vt:lpstr>
      <vt:lpstr>'Rozpočet - spolu'!Názvy_tlače</vt:lpstr>
      <vt:lpstr>Žiadateľ!Názvy_tlače</vt:lpstr>
      <vt:lpstr>'1.Vykaz. real. vydavkov'!Oblasť_tlače</vt:lpstr>
      <vt:lpstr>'3.Pausal na nepriame vyd.'!Oblasť_tlače</vt:lpstr>
      <vt:lpstr>Partner!Oblasť_tlače</vt:lpstr>
      <vt:lpstr>'Pokyny k vyplneniu'!Oblasť_tlače</vt:lpstr>
      <vt:lpstr>'Rozpočet - spolu'!Oblasť_tlače</vt:lpstr>
      <vt:lpstr>Žiadateľ!Oblasť_tlače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Hudec Pavel</cp:lastModifiedBy>
  <cp:lastPrinted>2017-05-24T07:09:48Z</cp:lastPrinted>
  <dcterms:created xsi:type="dcterms:W3CDTF">2015-06-18T13:20:51Z</dcterms:created>
  <dcterms:modified xsi:type="dcterms:W3CDTF">2017-09-25T13:33:54Z</dcterms:modified>
</cp:coreProperties>
</file>